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4743" documentId="13_ncr:1_{35E1BF52-81B7-4F3A-A5B5-744C829ABACC}" xr6:coauthVersionLast="47" xr6:coauthVersionMax="47" xr10:uidLastSave="{AE88E1A2-58C5-4627-9599-F521BE2A2F2C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Sheet1!$A$1:$M$386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78" i="1" l="1"/>
  <c r="C378" i="1"/>
  <c r="D231" i="1"/>
  <c r="C231" i="1"/>
  <c r="A94" i="1"/>
  <c r="A9" i="1"/>
  <c r="C145" i="1" l="1"/>
  <c r="D101" i="1"/>
  <c r="C101" i="1"/>
  <c r="D63" i="1"/>
  <c r="C63" i="1"/>
  <c r="D188" i="1"/>
  <c r="A177" i="1" l="1"/>
  <c r="A178" i="1" s="1"/>
  <c r="A179" i="1" s="1"/>
  <c r="A180" i="1" s="1"/>
  <c r="A181" i="1" s="1"/>
  <c r="D145" i="1" l="1"/>
  <c r="C275" i="1" l="1"/>
  <c r="D275" i="1"/>
  <c r="C188" i="1" l="1"/>
  <c r="A83" i="1" l="1"/>
  <c r="A85" i="1" s="1"/>
  <c r="A87" i="1"/>
  <c r="A88" i="1" s="1"/>
  <c r="A89" i="1" s="1"/>
  <c r="A90" i="1" s="1"/>
  <c r="A96" i="1"/>
  <c r="A126" i="1"/>
  <c r="A127" i="1" s="1"/>
  <c r="A128" i="1" s="1"/>
  <c r="A135" i="1"/>
  <c r="A258" i="1"/>
  <c r="A259" i="1" s="1"/>
  <c r="A260" i="1" s="1"/>
  <c r="A261" i="1" s="1"/>
  <c r="A262" i="1" s="1"/>
  <c r="A263" i="1" s="1"/>
  <c r="D324" i="1" l="1"/>
  <c r="C324" i="1"/>
  <c r="D26" i="1" l="1"/>
  <c r="C26" i="1" l="1"/>
  <c r="A6" i="1" l="1"/>
  <c r="D27" i="1" l="1"/>
  <c r="C27" i="1"/>
  <c r="C64" i="1" l="1"/>
  <c r="C102" i="1" s="1"/>
  <c r="C146" i="1" s="1"/>
  <c r="C189" i="1" s="1"/>
  <c r="D64" i="1"/>
  <c r="D102" i="1" s="1"/>
  <c r="D146" i="1" s="1"/>
  <c r="D189" i="1" s="1"/>
  <c r="D232" i="1" l="1"/>
  <c r="C232" i="1"/>
  <c r="C276" i="1" s="1"/>
  <c r="C325" i="1" s="1"/>
  <c r="C379" i="1" s="1"/>
  <c r="M38" i="1" l="1"/>
  <c r="M76" i="1" s="1"/>
  <c r="M119" i="1" s="1"/>
  <c r="M161" i="1" s="1"/>
  <c r="M297" i="1" l="1"/>
  <c r="M351" i="1"/>
  <c r="M204" i="1"/>
  <c r="M247" i="1"/>
  <c r="D276" i="1" l="1"/>
  <c r="D325" i="1" s="1"/>
  <c r="D379" i="1" s="1"/>
</calcChain>
</file>

<file path=xl/sharedStrings.xml><?xml version="1.0" encoding="utf-8"?>
<sst xmlns="http://schemas.openxmlformats.org/spreadsheetml/2006/main" count="1141" uniqueCount="388">
  <si>
    <t>Kunsill Lokali: SAN GILJAN</t>
  </si>
  <si>
    <t>Skeda Nru. 310/2025</t>
  </si>
  <si>
    <t xml:space="preserve">Skeda ta' Pagamenti v3 - Rapport ta' Xiri u Pagamenti </t>
  </si>
  <si>
    <t xml:space="preserve">                                         Data:18_09_2025 - 28_10_2025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</si>
  <si>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</si>
  <si>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</si>
  <si>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</si>
  <si>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</si>
  <si>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</si>
  <si>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</si>
  <si>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</si>
  <si>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</si>
  <si>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</si>
  <si>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</si>
  <si>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</si>
  <si>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</si>
  <si>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</si>
  <si>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Alfons Enterprises Ltd </t>
  </si>
  <si>
    <t>D</t>
  </si>
  <si>
    <t xml:space="preserve">PF </t>
  </si>
  <si>
    <t xml:space="preserve">Purchase of drinks to be used during festa gathering at LC - re Festa </t>
  </si>
  <si>
    <t>22/08/2025</t>
  </si>
  <si>
    <t>Cash Sale 10611331750</t>
  </si>
  <si>
    <t>001017</t>
  </si>
  <si>
    <t>27/08/2025</t>
  </si>
  <si>
    <t>Cash Sale 1061332682</t>
  </si>
  <si>
    <t>001018</t>
  </si>
  <si>
    <t>Lesa Wardens</t>
  </si>
  <si>
    <t>DA</t>
  </si>
  <si>
    <t>App no: 2751/2/3/4</t>
  </si>
  <si>
    <t>27/09/2025</t>
  </si>
  <si>
    <t>Bnk Trf 1247</t>
  </si>
  <si>
    <t>Lesa Fines</t>
  </si>
  <si>
    <t>Contraventions from 02 july to 07 July €69.87 &amp; €75</t>
  </si>
  <si>
    <t>BnkTrf 1248</t>
  </si>
  <si>
    <t xml:space="preserve">Lands Authority </t>
  </si>
  <si>
    <t>Bank Deposits 189628 (47.52) &amp; 189629 (179.25) dated 08/07/2025</t>
  </si>
  <si>
    <t>Bnk Trf 1249</t>
  </si>
  <si>
    <t xml:space="preserve">Housing Authority </t>
  </si>
  <si>
    <t>Bank depostis 144912 (109.08) and 144913 (151.00) dated 08/07/25</t>
  </si>
  <si>
    <t>Bnk Trf 1250</t>
  </si>
  <si>
    <t xml:space="preserve">Lesa Wardens </t>
  </si>
  <si>
    <t>App no: 2843</t>
  </si>
  <si>
    <t>Bnk Trf 1251</t>
  </si>
  <si>
    <t xml:space="preserve">Lesa Fines </t>
  </si>
  <si>
    <t xml:space="preserve">Contraventions from 09 july to 15 July €93.16 cash and €909.21 epos </t>
  </si>
  <si>
    <t>Bnk Trf 1252</t>
  </si>
  <si>
    <t>Bank Deposit 190194 (78.55) &amp; 190196 (205.23) dated 15/07/2025</t>
  </si>
  <si>
    <t>Bnk Trf 1253</t>
  </si>
  <si>
    <t>Bank Deposit 145257 (128.00) and 145258 (38.43) dated 15/07/2025</t>
  </si>
  <si>
    <t>Bnk Trf 1254</t>
  </si>
  <si>
    <t>App no 2821 and 2942</t>
  </si>
  <si>
    <t>Bnk Trf 1255</t>
  </si>
  <si>
    <t>Contraventions from 16 July to 22 July €219.87 cash &amp; €191.45 Epos</t>
  </si>
  <si>
    <t>Bnk Trf 1256</t>
  </si>
  <si>
    <t>Bank Deposit 190650 amounting 187.75 dated 22/07/25</t>
  </si>
  <si>
    <t>Bnk Trf 1257</t>
  </si>
  <si>
    <t>Bank Deposits 146485 (34.94) and 146486 (98.59) dated 22/07/2025</t>
  </si>
  <si>
    <t>Bnk Trf 1258</t>
  </si>
  <si>
    <t>App no: 2969,3093,3100</t>
  </si>
  <si>
    <t>Bnk Trf 1259</t>
  </si>
  <si>
    <t>Contraventions from 23 Jul to 29 Jul 767.48 cash &amp; 881.42Epos</t>
  </si>
  <si>
    <t>Bnk Trf 1260</t>
  </si>
  <si>
    <t>Bank Deposit 190957 amounting 71.61 dated 29/07/2025</t>
  </si>
  <si>
    <t>Bnk Trf 1261</t>
  </si>
  <si>
    <t>App no: 2965 and 2968</t>
  </si>
  <si>
    <t>Bnk Trf 1262</t>
  </si>
  <si>
    <t xml:space="preserve">Contravention from 30 Jul to 05Aug 81.52 cash &amp; 284.64 Epos </t>
  </si>
  <si>
    <t>Bnk Trf 1263</t>
  </si>
  <si>
    <t>Bank Deposit 191802 amounting 27.95 dated 05/08/2025</t>
  </si>
  <si>
    <t>Bnk Trf 1264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</si>
  <si>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</si>
  <si>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</si>
  <si>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</si>
  <si>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</si>
  <si>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</si>
  <si>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</si>
  <si>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</si>
  <si>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22/K10/25</t>
  </si>
  <si>
    <t>D - Direct Order, DA - Direct Order Approved, T - Tender, K - Kwotazzjonijiet, PP - Part Payment, PF - Paid in Full.</t>
  </si>
  <si>
    <t>Proponent</t>
  </si>
  <si>
    <t xml:space="preserve">Sekondant </t>
  </si>
  <si>
    <t>App no : 3247</t>
  </si>
  <si>
    <t>Bnk Trf 1265</t>
  </si>
  <si>
    <t xml:space="preserve">Contravention fom 06 Aug to 12 Aug 123.44 cash and 104.81 epos </t>
  </si>
  <si>
    <t>Bnk Trf 1266</t>
  </si>
  <si>
    <t>Bank Deposit 193106 amounting 628.92 dated 12/08/2025</t>
  </si>
  <si>
    <t>Bnk Trf 1267</t>
  </si>
  <si>
    <t>Bank Deposit 146958 amounting 114.46 dated 12/08/2025</t>
  </si>
  <si>
    <t>Bnk Trf 1268</t>
  </si>
  <si>
    <t>App No:3307 and 3244</t>
  </si>
  <si>
    <t>Bnk Trf 1269</t>
  </si>
  <si>
    <t>contravention from 13 Aug to 19 Aug 69.87cash and 244.40 Epos</t>
  </si>
  <si>
    <t>Bnk Trf 1270</t>
  </si>
  <si>
    <t>App no: 3319 &amp; 3320</t>
  </si>
  <si>
    <t>Bnk Trf 1271</t>
  </si>
  <si>
    <t xml:space="preserve">Contraventions from 20 Aug to 26 Aug 246.58 cash and 421.27Epos </t>
  </si>
  <si>
    <t>Bnk Trf 1272</t>
  </si>
  <si>
    <t>Bank Deposit 195463 (3.54) and 195465 (3.40) dated 27/08/2025</t>
  </si>
  <si>
    <t>Bnk Trf 1273</t>
  </si>
  <si>
    <t>App no: 2984/6, 3372/3/4, 3405, to 3411,3484,3500 &amp; 3401</t>
  </si>
  <si>
    <t>Bnk Trf 1274</t>
  </si>
  <si>
    <t>Contraventions from 27 Aug to 02 Sept 93.16 cash and 214.74</t>
  </si>
  <si>
    <t>Bnk Trf 1275</t>
  </si>
  <si>
    <t>Bank Deposit 196059 amounting to 92.87 dated 02/09/2025</t>
  </si>
  <si>
    <t>Bnk Trf 1276</t>
  </si>
  <si>
    <t>App no : 3556, 3560 &amp; 3578</t>
  </si>
  <si>
    <t>Bnk Trf 1277</t>
  </si>
  <si>
    <t xml:space="preserve">Contravention from 03Sept to 09 Sept 151.39cash and 408.23 Epos </t>
  </si>
  <si>
    <t>Bnk Trf 1278</t>
  </si>
  <si>
    <t>Bank Deposit 147330 amounting to 116.50 dated 09/09/2025</t>
  </si>
  <si>
    <t>Bnk Trf 1279</t>
  </si>
  <si>
    <t xml:space="preserve">App no: 3569 &amp; 3575 </t>
  </si>
  <si>
    <t>Bnk Trf 1280</t>
  </si>
  <si>
    <t xml:space="preserve">Lesa fines </t>
  </si>
  <si>
    <t xml:space="preserve">Contraventions from 10sep to 16sep 58.23cash and 533.10 epos </t>
  </si>
  <si>
    <t>Bnk Trf 1281</t>
  </si>
  <si>
    <t>Bank Deposit 197003 amounting to 69.88 16/09/2025</t>
  </si>
  <si>
    <t>Bnk Trf 1282</t>
  </si>
  <si>
    <t>App no: 3554,3632,3745,3712</t>
  </si>
  <si>
    <t>Bnk Trf 1283</t>
  </si>
  <si>
    <t xml:space="preserve">Contraventions from 17 Sep to 23 Sep 560.86cash &amp; 267.85epos </t>
  </si>
  <si>
    <t>Bnk Trf 1284</t>
  </si>
  <si>
    <t>Bank deposit 147542 amounting to 69.50 dated 23/09/2025</t>
  </si>
  <si>
    <t>Bnk Trf 1285</t>
  </si>
  <si>
    <t xml:space="preserve">Employees </t>
  </si>
  <si>
    <t xml:space="preserve">Mayor's Honoraria </t>
  </si>
  <si>
    <t>Employees</t>
  </si>
  <si>
    <t>Wages &amp; Salaries - September 2025</t>
  </si>
  <si>
    <t>Bonuses</t>
  </si>
  <si>
    <t>Transport, Disturbance, Communication &amp; Diploma Allowance &amp; Gov Bonus - September '25</t>
  </si>
  <si>
    <t>Overtime - August 2025</t>
  </si>
  <si>
    <t xml:space="preserve">Inland Revenue Department </t>
  </si>
  <si>
    <t>PF</t>
  </si>
  <si>
    <t>Mayor's Allowance - September 25</t>
  </si>
  <si>
    <t xml:space="preserve">D </t>
  </si>
  <si>
    <t>Social Security Contribution - September 25</t>
  </si>
  <si>
    <t>Wages &amp; Salaries - September 25</t>
  </si>
  <si>
    <t>Councillor's Allowance - September 25</t>
  </si>
  <si>
    <t>ARMS LTD</t>
  </si>
  <si>
    <t>Electricity - pump rooom Ta' Giorni</t>
  </si>
  <si>
    <t>Bnk Oct 1</t>
  </si>
  <si>
    <t xml:space="preserve">Electricity - WWII shelter triq Lapsi </t>
  </si>
  <si>
    <t>Bnk Oct 2</t>
  </si>
  <si>
    <t xml:space="preserve">Malcolm Agius </t>
  </si>
  <si>
    <t>Employee Re-issuing of Wages &amp; Salaries 2024</t>
  </si>
  <si>
    <t xml:space="preserve">Bnk Oct 3 </t>
  </si>
  <si>
    <t xml:space="preserve">Petty Cash </t>
  </si>
  <si>
    <t>Petty Cash August &amp; Sept 2025</t>
  </si>
  <si>
    <t>30/09/2025</t>
  </si>
  <si>
    <t>Marthese Grech</t>
  </si>
  <si>
    <t>Clerical accounts service during ending Aug &amp; beg Sep '25</t>
  </si>
  <si>
    <t>MG25</t>
  </si>
  <si>
    <t xml:space="preserve">Focus Europe </t>
  </si>
  <si>
    <t>Annual Membership fee 2025</t>
  </si>
  <si>
    <t>26/09/2025</t>
  </si>
  <si>
    <t>122-E-2025</t>
  </si>
  <si>
    <t>cancelled</t>
  </si>
  <si>
    <t>Central Service station</t>
  </si>
  <si>
    <t>Fuel for the month of Sept 2025</t>
  </si>
  <si>
    <t>Premier pest control</t>
  </si>
  <si>
    <t>Various Insect &amp; Rodent control services (ta' Giorni &amp; St.Julians Area)</t>
  </si>
  <si>
    <t>29/09/2025</t>
  </si>
  <si>
    <t>Rodent pest Control Service (Balluta Area)</t>
  </si>
  <si>
    <t>Joseph Borg</t>
  </si>
  <si>
    <t xml:space="preserve">DA </t>
  </si>
  <si>
    <t xml:space="preserve">1 Funeral Wreath - St.julian's Parish Church - 17/10/2025 - Mayor's sister </t>
  </si>
  <si>
    <t>17/10/2025</t>
  </si>
  <si>
    <t xml:space="preserve">Mica Med </t>
  </si>
  <si>
    <t>T</t>
  </si>
  <si>
    <t>Supply, provision, Installation of electricity (k0419-25) triq l-knisja faccata ta l-Arcadia</t>
  </si>
  <si>
    <t>15/07/2025</t>
  </si>
  <si>
    <t>Supply, provision, Installation of electricity  (k0419-25) Triq Francis Zammit bejn number 12 u 18</t>
  </si>
  <si>
    <t>Supply, provision, Installation of electricity  (k0631-25) Triq Lapsi bejn 54 u 57 (Lampa mwaqqa)</t>
  </si>
  <si>
    <t xml:space="preserve">Supply, provision, Installation of electricity (k0716-25) Triq censu Tabone fuq Arblu </t>
  </si>
  <si>
    <t>18/08/2025</t>
  </si>
  <si>
    <t>Supply, provision, Installation of electricity  (k0624-25) bahar l-iswed in front of House Olympia</t>
  </si>
  <si>
    <t>Flat Rate Visit (K0786-25) Oakhill Apartments Triq Scicluna</t>
  </si>
  <si>
    <t>22/09/2025</t>
  </si>
  <si>
    <t>Supply, provision, Installation of electricity (k0708-25) Telghet B'kara hdejn il Hostel Malta</t>
  </si>
  <si>
    <t>Supply, provision, Installation of electricity  New Installation - Triq Salvu Privitera</t>
  </si>
  <si>
    <t>Supply, provision, Installation of electricity (K0781-25) Triq Bertha ma Block D</t>
  </si>
  <si>
    <t>Supply, provision, Installation of electricity (k0688-25) Telghet B'kara hdejn Villa Anna Tereza</t>
  </si>
  <si>
    <t>Supply, provision, Installation of electricity (K0554-24) Triq Willam Prescott fl-ahhar tat-triq hemm Passag lejn Triq Lapsi</t>
  </si>
  <si>
    <t>Supply, provision, Installation of electricity (K0680-25) Triq Santu Wistin k/m Xatt ta' San Gorg</t>
  </si>
  <si>
    <t xml:space="preserve">Supply, provision, Installation of electricity (K0624-25) Triq il bahar l'iswed faccata id-dar Olympia </t>
  </si>
  <si>
    <t xml:space="preserve">Supply, provision, Installation of electricity (k0668-25) Romantika Court Block A triq Il qalb Mqaddsa </t>
  </si>
  <si>
    <t>Re-Imbursement (Victor Vella)</t>
  </si>
  <si>
    <t>Sponsor - Re Balluta Feast 2025</t>
  </si>
  <si>
    <t>Zibel</t>
  </si>
  <si>
    <t>UnderWater Clean Up on 20/09/25</t>
  </si>
  <si>
    <t xml:space="preserve">Real House Property Management </t>
  </si>
  <si>
    <t>Yearly maintenance garage contribution from 01/01/25 - 31/12/25  Unit 29</t>
  </si>
  <si>
    <t>Amac LTD</t>
  </si>
  <si>
    <t>Beachfest event - PA sytems &amp; sound engineer</t>
  </si>
  <si>
    <t>16/09/2025</t>
  </si>
  <si>
    <t>Comtec</t>
  </si>
  <si>
    <t>Pest treatment at Local Council offices on 23/10/25</t>
  </si>
  <si>
    <t>23/10/2025</t>
  </si>
  <si>
    <t xml:space="preserve">Greenpak Coop Society Ltd </t>
  </si>
  <si>
    <t>San Giljan LC iBins cameras monthly running costs - Sep '25</t>
  </si>
  <si>
    <t>Victoria Sciberras</t>
  </si>
  <si>
    <t xml:space="preserve">Beachfest event  - Performance </t>
  </si>
  <si>
    <t>26/08/2025</t>
  </si>
  <si>
    <t>Mro. Christopher Vella</t>
  </si>
  <si>
    <t>Beachfest event - 20 Musicians &amp; Arrangements</t>
  </si>
  <si>
    <t>13/09/2025</t>
  </si>
  <si>
    <t>Medical Advanced Care</t>
  </si>
  <si>
    <t xml:space="preserve">BeachFest event - Ambulance incl Driver &amp; Medic </t>
  </si>
  <si>
    <t>17/09/2025</t>
  </si>
  <si>
    <t>AMINV-0352</t>
  </si>
  <si>
    <t xml:space="preserve">Justine Shorfid </t>
  </si>
  <si>
    <t xml:space="preserve">Beachfest event - Performance </t>
  </si>
  <si>
    <t>30/07/2025</t>
  </si>
  <si>
    <t>Gianluca Bezzina</t>
  </si>
  <si>
    <t>28/08/2025</t>
  </si>
  <si>
    <t xml:space="preserve">Invoice </t>
  </si>
  <si>
    <t>Socjeta Muzikali Spinola</t>
  </si>
  <si>
    <t xml:space="preserve">Beachfest event - Supply of music stands  </t>
  </si>
  <si>
    <t>19/09/2025</t>
  </si>
  <si>
    <t xml:space="preserve">Full Page B&amp;W advertising in the 2025 Edition </t>
  </si>
  <si>
    <t>Michela Galea</t>
  </si>
  <si>
    <t>Owen Leuellen</t>
  </si>
  <si>
    <t>Claudia Faniello</t>
  </si>
  <si>
    <t>A &amp; S Billboards</t>
  </si>
  <si>
    <t xml:space="preserve">Beachfest Event - Event setup </t>
  </si>
  <si>
    <t>Keith Spiteri</t>
  </si>
  <si>
    <t>144 25</t>
  </si>
  <si>
    <t xml:space="preserve">Galea Cleaning Sevices </t>
  </si>
  <si>
    <t>Street sweeping in San Giljan - Aug '25</t>
  </si>
  <si>
    <t>SJS 08-25</t>
  </si>
  <si>
    <t>Street sweeping in Paceville - Aug '25</t>
  </si>
  <si>
    <t>PS 08-25</t>
  </si>
  <si>
    <t>Street sweeping in San Giljan - Sep '25</t>
  </si>
  <si>
    <t>SJS 09-25</t>
  </si>
  <si>
    <t>Street sweeping in Paceville - Sep '25</t>
  </si>
  <si>
    <t>PS 09-25</t>
  </si>
  <si>
    <t>Antoine fenech</t>
  </si>
  <si>
    <t>Flowers for event - 30/08/2025 &amp; 26/09/2025</t>
  </si>
  <si>
    <t>Flowers for event - 24/08/2025 &amp; 14/09/2025</t>
  </si>
  <si>
    <t xml:space="preserve">Lta Services Ltd </t>
  </si>
  <si>
    <t>Service for Fogging at Local Council office 05/08/25</t>
  </si>
  <si>
    <t xml:space="preserve">Ecopure </t>
  </si>
  <si>
    <t xml:space="preserve">4 water Bottles for Water Dispenser </t>
  </si>
  <si>
    <t>Justin Scerri</t>
  </si>
  <si>
    <t xml:space="preserve">Hire of Cherry Picker with Driver 17/09/2025 from 7am till1pm </t>
  </si>
  <si>
    <t>Arms Ltd</t>
  </si>
  <si>
    <t xml:space="preserve">Electric Barriers xatt ta' Spinola </t>
  </si>
  <si>
    <t>a/c no 411000194774 inv no 41143133</t>
  </si>
  <si>
    <t xml:space="preserve">Electric Banners xatt ta' Spinola </t>
  </si>
  <si>
    <t>25/09/2025</t>
  </si>
  <si>
    <t>a/c no 411000194774 inv no 41519383</t>
  </si>
  <si>
    <t>a/c no 411000194770 inv no 41519382</t>
  </si>
  <si>
    <t>Electricity - Local Council Offices: 30.06.25 - 01.09.25 Water - Local Council Offices: 07.06.25 - 28.08.25</t>
  </si>
  <si>
    <t>a/c no 101000022151 inv no 41589098</t>
  </si>
  <si>
    <t xml:space="preserve">Datatrak IT Services </t>
  </si>
  <si>
    <t>57 Pre-Regional tickets paid between 01/09/25 - 30/09/25</t>
  </si>
  <si>
    <t>Image Systems</t>
  </si>
  <si>
    <t>Contract No. 52818 - date range 01/09/25 - 31/09/25</t>
  </si>
  <si>
    <t xml:space="preserve">Security Service Malta </t>
  </si>
  <si>
    <t>Fee for cash in transit service rendered in Sep '25</t>
  </si>
  <si>
    <t xml:space="preserve">Med Developers, Designers Consultants Ltd </t>
  </si>
  <si>
    <t>Contract Management fee of i.c.w invoice no: 4909-4913, 5051/3-5060.</t>
  </si>
  <si>
    <t xml:space="preserve">Kurt Mifsud </t>
  </si>
  <si>
    <t>25 bowsers of fresh water in Sep 25</t>
  </si>
  <si>
    <t>Rovic Ironmongery</t>
  </si>
  <si>
    <t>Manhole Plastic (20x20) (30x30)</t>
  </si>
  <si>
    <t>SA169835</t>
  </si>
  <si>
    <t>Drain covers, cable ties</t>
  </si>
  <si>
    <t>SA172459</t>
  </si>
  <si>
    <t>Crystal Clean</t>
  </si>
  <si>
    <t>Cleaning services for the month of Sept 2025</t>
  </si>
  <si>
    <t>The Millenium Chapel</t>
  </si>
  <si>
    <t>Cleaning Services at Millenium chapel for the Month of September 2025</t>
  </si>
  <si>
    <t>K2359/NA/18-CCF</t>
  </si>
  <si>
    <t>Ghaqda dilettanti Knisja ta Lapsi</t>
  </si>
  <si>
    <t xml:space="preserve">Rental of lights for Spinola bay June 25 - Sept 25 &amp; re-imbursements of LED warm white bulbs </t>
  </si>
  <si>
    <t>KL/01/05</t>
  </si>
  <si>
    <t>Full Page colour Advert for the Annual Publication</t>
  </si>
  <si>
    <t>PL2025/122</t>
  </si>
  <si>
    <t>Nazzarenu Scicluna</t>
  </si>
  <si>
    <t>BeachFest - Hire of 9 Mobile Toilets</t>
  </si>
  <si>
    <t>Nazzareno Scicluna</t>
  </si>
  <si>
    <t xml:space="preserve">Rent of Mobile toilet for 3 Months - fejn il-moll tal-Banis  </t>
  </si>
  <si>
    <t>23/06/2025</t>
  </si>
  <si>
    <t>Festa San Giljan 2025 - Rent of 17 mobile toilets</t>
  </si>
  <si>
    <t>23/08/2025</t>
  </si>
  <si>
    <t>LESA</t>
  </si>
  <si>
    <t>10% admin fee August 2025</t>
  </si>
  <si>
    <t>18/09/2025</t>
  </si>
  <si>
    <t>INV-LESA-22-016866</t>
  </si>
  <si>
    <t>Pext Ltd (The Exterminator)</t>
  </si>
  <si>
    <t xml:space="preserve">Hornet buckets rebaiting &amp; reloaded with liquid bait attractant for August services </t>
  </si>
  <si>
    <t>31/08/2025</t>
  </si>
  <si>
    <t>Mario Callus</t>
  </si>
  <si>
    <t>Summer tour services from 17.09.25  - 30.09.25</t>
  </si>
  <si>
    <t xml:space="preserve">Glen Callus </t>
  </si>
  <si>
    <t>Summer tour services from 01.09.25 - 16.09.25</t>
  </si>
  <si>
    <t>Andrew Vassallo</t>
  </si>
  <si>
    <t>Pending balance - invoice 10658-2025</t>
  </si>
  <si>
    <t>18/10/2025</t>
  </si>
  <si>
    <t>Natasha Deguara</t>
  </si>
  <si>
    <t>Upkeep and maintenance from 01/09/25 - 30/09/25</t>
  </si>
  <si>
    <t>9A_2025</t>
  </si>
  <si>
    <t>Vincent Sammut</t>
  </si>
  <si>
    <t>Sewer pavements &amp; Stone covers @ Mensija, Police station, B'Kara hill</t>
  </si>
  <si>
    <t>13/10/2025</t>
  </si>
  <si>
    <t>#DD_1</t>
  </si>
  <si>
    <t xml:space="preserve">Antes Insurance </t>
  </si>
  <si>
    <t xml:space="preserve">Travel open cover insurance for Hungary twinning </t>
  </si>
  <si>
    <t>Go PLC</t>
  </si>
  <si>
    <t>Rental Charge - Internet Kunsill Lokali San Giljan, 21373111 (incl calls in Aug '25), 21375367, 21375376 &amp; 21376243 - Sep '25</t>
  </si>
  <si>
    <t>a/c no 40013819       bill no 98316597</t>
  </si>
  <si>
    <t>Rental Charge - Tel No. 21373444 - Sep '25</t>
  </si>
  <si>
    <t>a/c no 10122495       bill no 98315690</t>
  </si>
  <si>
    <t>Filletti &amp; Filletti</t>
  </si>
  <si>
    <t>Legal fees - legal letter re PRS (St Patricks)</t>
  </si>
  <si>
    <t>INV/MC23102025/01</t>
  </si>
  <si>
    <t>Legal Fees- Oral Submissions, preparation and research re Atlas Insurance PCC Ltd vs KLSG</t>
  </si>
  <si>
    <t>INV/MC13102025/01</t>
  </si>
  <si>
    <t xml:space="preserve">Meeting 30/09/2025 &amp; drafting of letter re Pembroke / Electoral Commission Issue </t>
  </si>
  <si>
    <t>INV/MC/30092025/1</t>
  </si>
  <si>
    <t>Rita Dimech Portelli</t>
  </si>
  <si>
    <t>Cat neutering for Sep '25</t>
  </si>
  <si>
    <t>Cat neutering for Oct '25</t>
  </si>
  <si>
    <t>15/10/2025</t>
  </si>
  <si>
    <t>Gungla</t>
  </si>
  <si>
    <t xml:space="preserve">Purchase of trees &amp; fertiliser next to Crust Rest  </t>
  </si>
  <si>
    <t>Alex Metal Creations</t>
  </si>
  <si>
    <t xml:space="preserve">Bollards for fence, replacing for metal door, replacing of hole at Ta' Giorni </t>
  </si>
  <si>
    <t>99/2025</t>
  </si>
  <si>
    <t>Simply Clean</t>
  </si>
  <si>
    <t>Bulky Refuse - September 2025</t>
  </si>
  <si>
    <t xml:space="preserve">Epic Communications </t>
  </si>
  <si>
    <t>Monthly Plan - September 2025</t>
  </si>
  <si>
    <t xml:space="preserve">Baron car hire </t>
  </si>
  <si>
    <t>Rent of 1 van for June '25</t>
  </si>
  <si>
    <t xml:space="preserve">Baron Car Hire </t>
  </si>
  <si>
    <t>Rent of 1 van for July '25</t>
  </si>
  <si>
    <t>14/10/2025</t>
  </si>
  <si>
    <t>Rent of 1 van for Aug '25</t>
  </si>
  <si>
    <t>Rent of 1 van for Sept '25</t>
  </si>
  <si>
    <t>Rent of 1 van for Oct '25</t>
  </si>
  <si>
    <t>eCabs</t>
  </si>
  <si>
    <t xml:space="preserve">Hire of taxi for mayor and staff </t>
  </si>
  <si>
    <t>PSIN 01878082</t>
  </si>
  <si>
    <t xml:space="preserve">Eyetech Ltd </t>
  </si>
  <si>
    <t>Cyber Security Services 2024-2025 (tracking)</t>
  </si>
  <si>
    <t>Cyber Security Services 2025-2026 (tracking)</t>
  </si>
  <si>
    <t>Azure Cloud Services from 01/08/25 - 31/08/25</t>
  </si>
  <si>
    <t>Azure Cloud Services from 01/09/25 - 30/09/25</t>
  </si>
  <si>
    <t>Monthly Licenses Service: Managed bitdefender for September '25</t>
  </si>
  <si>
    <t xml:space="preserve">Monthly billing for Sep '25 - fully managed servers &amp; computers </t>
  </si>
  <si>
    <t xml:space="preserve">DStreet Lighting </t>
  </si>
  <si>
    <t xml:space="preserve">Temporary supply application form reimbursement </t>
  </si>
  <si>
    <t>TE13</t>
  </si>
  <si>
    <t>Re-imb (Guido Dalli)</t>
  </si>
  <si>
    <t>Taxi trip transfer from hotel to Airport</t>
  </si>
  <si>
    <t>24/10/2025</t>
  </si>
  <si>
    <t>Per Diem 17/10/2025 - 19/10/2025 - CATANIA</t>
  </si>
  <si>
    <t>Per Diem 23/10/2025 - 25/10/2025 - SIRACUSA</t>
  </si>
  <si>
    <t>Per diem 11/09/2025 - 15/09/2025 - HUNGARY</t>
  </si>
  <si>
    <t>Per diem 02/11/2025 - 07/11/2025 - BARCELONA</t>
  </si>
  <si>
    <t>Per diem 24/02/2025 - 27/02/2025 - BRUSSELS</t>
  </si>
  <si>
    <t>Re: Wedding Gift + contravention</t>
  </si>
  <si>
    <t>Re-imb (David Caruana)</t>
  </si>
  <si>
    <t>Re-imb (Sean Gauci)</t>
  </si>
  <si>
    <t xml:space="preserve">Approvati fis-Seduta Nru: </t>
  </si>
  <si>
    <t>RE-Imb (Patricia Camilleri)</t>
  </si>
  <si>
    <t>Per diem 22/10/2025 - 24/10/2025 - BRUSSELS</t>
  </si>
  <si>
    <t>Re-Imb (Cher Fenech)</t>
  </si>
  <si>
    <t>Re: Transport for Cleansing Department meeting 03/09/25</t>
  </si>
  <si>
    <t>taxi trip airport to hotel - BRUSSELS</t>
  </si>
  <si>
    <t>Per diem  02/11/2025 - 07/11/2025 - BARCELONA</t>
  </si>
  <si>
    <t>Re-Imb (Marilyn Demanuele)</t>
  </si>
  <si>
    <t xml:space="preserve">Re: Gifts </t>
  </si>
  <si>
    <t>Taxi from hotel to airport - Sept 2025</t>
  </si>
  <si>
    <t>Booking for ticket MLA TO CTA - Mr.Guido Dalli - 17/10/2025</t>
  </si>
  <si>
    <t>Travel Malta to Catania &amp; return 23/10/25 -25/10/2025 - Focus Europe</t>
  </si>
  <si>
    <t xml:space="preserve">C18VN </t>
  </si>
  <si>
    <t>Re-imb (Nikolai Debono)</t>
  </si>
  <si>
    <t xml:space="preserve">Taxi trip Transfer from Budapest to Airport re Erasmus </t>
  </si>
  <si>
    <t>28/09/2025</t>
  </si>
  <si>
    <t>Contravention - 615-52223-1 on KQZ557 (Council Van)</t>
  </si>
  <si>
    <t>Fix All</t>
  </si>
  <si>
    <t xml:space="preserve">Maintenance of signs &amp; painting in various roads </t>
  </si>
  <si>
    <t>25/10/2025</t>
  </si>
  <si>
    <t>STJ07/25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</si>
</sst>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  <numFmt numFmtId="170" formatCode="_([$€-2]\ * #,##0.00_);_([$€-2]\ * \(#,##0.00\);_([$€-2]\ * &quot;-&quot;??_);_(@_)"/>
  </numFmts>
  <fonts count="38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sz val="14"/>
      <color rgb="FF0000FF"/>
      <name val="Aptos Narrow"/>
      <family val="2"/>
    </font>
    <font>
      <sz val="13"/>
      <color rgb="FF0000FF"/>
      <name val="Aptos Narrow"/>
      <family val="2"/>
    </font>
    <font>
      <sz val="13"/>
      <color rgb="FF0000FF"/>
      <name val="Calibri"/>
      <family val="2"/>
      <scheme val="minor"/>
    </font>
    <font>
      <sz val="13"/>
      <color rgb="FFFF0000"/>
      <name val="Calibri"/>
      <family val="2"/>
      <scheme val="minor"/>
    </font>
    <font>
      <b/>
      <sz val="12"/>
      <color rgb="FFFF0000"/>
      <name val="Times New Roman"/>
      <family val="1"/>
    </font>
    <font>
      <b/>
      <sz val="12"/>
      <color rgb="FFFF0000"/>
      <name val="Arial"/>
      <family val="2"/>
    </font>
    <font>
      <sz val="12"/>
      <color rgb="FFFF0000"/>
      <name val="MS Sans Serif"/>
      <family val="2"/>
    </font>
    <font>
      <sz val="12"/>
      <color rgb="FFFF0000"/>
      <name val="Calibri"/>
      <family val="2"/>
      <scheme val="minor"/>
    </font>
    <font>
      <b/>
      <u/>
      <sz val="12"/>
      <name val="Times New Roman"/>
      <family val="1"/>
    </font>
    <font>
      <i/>
      <sz val="12"/>
      <color rgb="FFFF0000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572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0" fontId="17" fillId="0" borderId="0" xfId="0" applyFont="1"/>
    <xf numFmtId="1" fontId="14" fillId="0" borderId="4" xfId="11" applyNumberFormat="1" applyFont="1" applyBorder="1" applyAlignment="1">
      <alignment horizontal="center"/>
    </xf>
    <xf numFmtId="167" fontId="14" fillId="3" borderId="4" xfId="10" applyNumberFormat="1" applyFont="1" applyFill="1" applyBorder="1"/>
    <xf numFmtId="167" fontId="11" fillId="0" borderId="0" xfId="0" applyNumberFormat="1" applyFont="1"/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7" fontId="14" fillId="0" borderId="0" xfId="0" applyNumberFormat="1" applyFont="1" applyAlignment="1">
      <alignment horizontal="left" wrapText="1"/>
    </xf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0" applyNumberFormat="1" applyFont="1" applyFill="1" applyBorder="1"/>
    <xf numFmtId="14" fontId="14" fillId="3" borderId="4" xfId="11" applyNumberFormat="1" applyFont="1" applyFill="1" applyBorder="1" applyAlignment="1">
      <alignment horizontal="center"/>
    </xf>
    <xf numFmtId="1" fontId="14" fillId="3" borderId="4" xfId="0" applyNumberFormat="1" applyFont="1" applyFill="1" applyBorder="1" applyAlignment="1">
      <alignment horizontal="center" wrapText="1"/>
    </xf>
    <xf numFmtId="0" fontId="14" fillId="3" borderId="4" xfId="11" applyFont="1" applyFill="1" applyBorder="1" applyAlignment="1">
      <alignment horizontal="center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49" fontId="16" fillId="3" borderId="4" xfId="0" applyNumberFormat="1" applyFont="1" applyFill="1" applyBorder="1" applyAlignment="1">
      <alignment horizontal="center"/>
    </xf>
    <xf numFmtId="167" fontId="8" fillId="3" borderId="0" xfId="1" applyNumberFormat="1" applyFont="1" applyFill="1" applyAlignment="1">
      <alignment horizontal="left"/>
    </xf>
    <xf numFmtId="166" fontId="10" fillId="0" borderId="0" xfId="1" applyNumberFormat="1" applyFont="1"/>
    <xf numFmtId="167" fontId="14" fillId="3" borderId="4" xfId="24" applyNumberFormat="1" applyFont="1" applyFill="1" applyBorder="1" applyAlignment="1">
      <alignment horizontal="center" wrapText="1"/>
    </xf>
    <xf numFmtId="167" fontId="14" fillId="3" borderId="9" xfId="18" applyNumberFormat="1" applyFont="1" applyFill="1" applyBorder="1"/>
    <xf numFmtId="0" fontId="14" fillId="2" borderId="7" xfId="1" applyFont="1" applyFill="1" applyBorder="1" applyAlignment="1">
      <alignment horizontal="left" vertical="center" wrapText="1"/>
    </xf>
    <xf numFmtId="0" fontId="11" fillId="4" borderId="0" xfId="0" applyFont="1" applyFill="1"/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0" fontId="14" fillId="3" borderId="1" xfId="0" applyFont="1" applyFill="1" applyBorder="1" applyAlignment="1">
      <alignment horizontal="left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4" fontId="15" fillId="0" borderId="1" xfId="2" applyNumberFormat="1" applyFont="1" applyFill="1" applyBorder="1" applyAlignment="1">
      <alignment horizontal="center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4" fontId="14" fillId="0" borderId="1" xfId="2" applyNumberFormat="1" applyFont="1" applyBorder="1" applyAlignment="1">
      <alignment horizontal="center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49" fontId="16" fillId="0" borderId="1" xfId="0" applyNumberFormat="1" applyFont="1" applyBorder="1" applyAlignment="1">
      <alignment horizontal="center"/>
    </xf>
    <xf numFmtId="49" fontId="16" fillId="3" borderId="1" xfId="24" applyNumberFormat="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0" fontId="8" fillId="2" borderId="7" xfId="1" applyFont="1" applyFill="1" applyBorder="1"/>
    <xf numFmtId="0" fontId="8" fillId="2" borderId="1" xfId="1" applyFont="1" applyFill="1" applyBorder="1"/>
    <xf numFmtId="0" fontId="8" fillId="3" borderId="4" xfId="1" applyFont="1" applyFill="1" applyBorder="1"/>
    <xf numFmtId="0" fontId="8" fillId="3" borderId="0" xfId="1" applyFont="1" applyFill="1"/>
    <xf numFmtId="0" fontId="8" fillId="3" borderId="7" xfId="1" applyFont="1" applyFill="1" applyBorder="1"/>
    <xf numFmtId="0" fontId="8" fillId="3" borderId="6" xfId="1" applyFont="1" applyFill="1" applyBorder="1"/>
    <xf numFmtId="0" fontId="8" fillId="3" borderId="1" xfId="1" applyFont="1" applyFill="1" applyBorder="1"/>
    <xf numFmtId="0" fontId="8" fillId="3" borderId="9" xfId="1" applyFont="1" applyFill="1" applyBorder="1"/>
    <xf numFmtId="0" fontId="8" fillId="0" borderId="1" xfId="1" applyFont="1" applyBorder="1"/>
    <xf numFmtId="0" fontId="8" fillId="3" borderId="5" xfId="1" applyFont="1" applyFill="1" applyBorder="1"/>
    <xf numFmtId="0" fontId="8" fillId="3" borderId="8" xfId="1" applyFont="1" applyFill="1" applyBorder="1"/>
    <xf numFmtId="0" fontId="22" fillId="3" borderId="8" xfId="1" applyFont="1" applyFill="1" applyBorder="1"/>
    <xf numFmtId="0" fontId="15" fillId="3" borderId="1" xfId="0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 wrapText="1"/>
    </xf>
    <xf numFmtId="167" fontId="14" fillId="0" borderId="1" xfId="0" applyNumberFormat="1" applyFont="1" applyBorder="1"/>
    <xf numFmtId="0" fontId="14" fillId="0" borderId="1" xfId="11" applyFont="1" applyBorder="1" applyAlignment="1">
      <alignment horizontal="center"/>
    </xf>
    <xf numFmtId="0" fontId="10" fillId="3" borderId="1" xfId="1" applyFont="1" applyFill="1" applyBorder="1"/>
    <xf numFmtId="0" fontId="14" fillId="3" borderId="1" xfId="1" applyFont="1" applyFill="1" applyBorder="1" applyAlignment="1">
      <alignment horizontal="left" wrapText="1"/>
    </xf>
    <xf numFmtId="0" fontId="14" fillId="3" borderId="4" xfId="24" quotePrefix="1" applyNumberFormat="1" applyFont="1" applyFill="1" applyBorder="1" applyAlignment="1">
      <alignment horizontal="center" wrapText="1"/>
    </xf>
    <xf numFmtId="0" fontId="24" fillId="3" borderId="4" xfId="24" applyNumberFormat="1" applyFont="1" applyFill="1" applyBorder="1" applyAlignment="1">
      <alignment horizontal="center" wrapText="1"/>
    </xf>
    <xf numFmtId="0" fontId="15" fillId="3" borderId="1" xfId="0" quotePrefix="1" applyFont="1" applyFill="1" applyBorder="1" applyAlignment="1">
      <alignment horizontal="center"/>
    </xf>
    <xf numFmtId="4" fontId="14" fillId="0" borderId="1" xfId="2" applyNumberFormat="1" applyFont="1" applyFill="1" applyBorder="1" applyAlignment="1">
      <alignment horizontal="center"/>
    </xf>
    <xf numFmtId="167" fontId="11" fillId="3" borderId="0" xfId="0" applyNumberFormat="1" applyFont="1" applyFill="1"/>
    <xf numFmtId="0" fontId="17" fillId="3" borderId="0" xfId="0" applyFont="1" applyFill="1"/>
    <xf numFmtId="167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23" fillId="3" borderId="0" xfId="0" applyFont="1" applyFill="1"/>
    <xf numFmtId="167" fontId="23" fillId="3" borderId="0" xfId="0" applyNumberFormat="1" applyFont="1" applyFill="1"/>
    <xf numFmtId="167" fontId="14" fillId="0" borderId="1" xfId="3" applyNumberFormat="1" applyFont="1" applyFill="1" applyBorder="1" applyAlignment="1">
      <alignment wrapText="1"/>
    </xf>
    <xf numFmtId="4" fontId="25" fillId="3" borderId="1" xfId="2" applyNumberFormat="1" applyFont="1" applyFill="1" applyBorder="1" applyAlignment="1">
      <alignment horizontal="center"/>
    </xf>
    <xf numFmtId="167" fontId="14" fillId="3" borderId="1" xfId="11" applyNumberFormat="1" applyFont="1" applyFill="1" applyBorder="1" applyAlignment="1">
      <alignment horizontal="center" wrapText="1"/>
    </xf>
    <xf numFmtId="0" fontId="8" fillId="5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right" wrapText="1"/>
    </xf>
    <xf numFmtId="0" fontId="7" fillId="0" borderId="0" xfId="24" applyNumberFormat="1" applyFont="1" applyAlignment="1">
      <alignment wrapText="1"/>
    </xf>
    <xf numFmtId="17" fontId="14" fillId="0" borderId="1" xfId="0" applyNumberFormat="1" applyFont="1" applyBorder="1" applyAlignment="1">
      <alignment horizontal="left" wrapText="1"/>
    </xf>
    <xf numFmtId="167" fontId="14" fillId="0" borderId="1" xfId="3" applyNumberFormat="1" applyFont="1" applyFill="1" applyBorder="1" applyAlignment="1">
      <alignment horizontal="center" wrapText="1"/>
    </xf>
    <xf numFmtId="167" fontId="14" fillId="0" borderId="1" xfId="1241" applyFont="1" applyBorder="1" applyAlignment="1">
      <alignment wrapText="1"/>
    </xf>
    <xf numFmtId="0" fontId="14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167" fontId="14" fillId="0" borderId="1" xfId="3" applyNumberFormat="1" applyFont="1" applyBorder="1" applyAlignment="1">
      <alignment wrapText="1"/>
    </xf>
    <xf numFmtId="0" fontId="11" fillId="0" borderId="1" xfId="0" applyFont="1" applyBorder="1"/>
    <xf numFmtId="14" fontId="14" fillId="0" borderId="1" xfId="0" applyNumberFormat="1" applyFont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0" fontId="14" fillId="3" borderId="7" xfId="0" applyFont="1" applyFill="1" applyBorder="1" applyAlignment="1">
      <alignment horizontal="left" wrapText="1"/>
    </xf>
    <xf numFmtId="167" fontId="14" fillId="3" borderId="7" xfId="10" applyNumberFormat="1" applyFont="1" applyFill="1" applyBorder="1"/>
    <xf numFmtId="4" fontId="14" fillId="3" borderId="7" xfId="2" applyNumberFormat="1" applyFont="1" applyFill="1" applyBorder="1" applyAlignment="1">
      <alignment horizontal="center"/>
    </xf>
    <xf numFmtId="14" fontId="14" fillId="3" borderId="7" xfId="0" applyNumberFormat="1" applyFont="1" applyFill="1" applyBorder="1" applyAlignment="1">
      <alignment horizontal="center"/>
    </xf>
    <xf numFmtId="0" fontId="14" fillId="3" borderId="7" xfId="11" applyFont="1" applyFill="1" applyBorder="1" applyAlignment="1">
      <alignment horizontal="center" wrapText="1"/>
    </xf>
    <xf numFmtId="4" fontId="14" fillId="3" borderId="3" xfId="2" applyNumberFormat="1" applyFont="1" applyFill="1" applyBorder="1" applyAlignment="1">
      <alignment horizontal="center"/>
    </xf>
    <xf numFmtId="14" fontId="14" fillId="3" borderId="3" xfId="11" applyNumberFormat="1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15" xfId="0" applyFont="1" applyFill="1" applyBorder="1" applyAlignment="1">
      <alignment horizontal="left" wrapText="1"/>
    </xf>
    <xf numFmtId="14" fontId="14" fillId="3" borderId="15" xfId="11" applyNumberFormat="1" applyFont="1" applyFill="1" applyBorder="1" applyAlignment="1">
      <alignment horizontal="center"/>
    </xf>
    <xf numFmtId="0" fontId="14" fillId="3" borderId="15" xfId="0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1" fontId="14" fillId="3" borderId="1" xfId="11" quotePrefix="1" applyNumberFormat="1" applyFont="1" applyFill="1" applyBorder="1" applyAlignment="1">
      <alignment horizontal="center" wrapText="1"/>
    </xf>
    <xf numFmtId="0" fontId="25" fillId="0" borderId="0" xfId="0" applyFont="1" applyAlignment="1">
      <alignment vertical="center" wrapText="1"/>
    </xf>
    <xf numFmtId="0" fontId="25" fillId="0" borderId="18" xfId="0" applyFont="1" applyBorder="1" applyAlignment="1">
      <alignment vertical="center" wrapText="1"/>
    </xf>
    <xf numFmtId="4" fontId="15" fillId="0" borderId="19" xfId="2" applyNumberFormat="1" applyFont="1" applyFill="1" applyBorder="1" applyAlignment="1">
      <alignment horizontal="center"/>
    </xf>
    <xf numFmtId="14" fontId="14" fillId="3" borderId="20" xfId="11" applyNumberFormat="1" applyFont="1" applyFill="1" applyBorder="1" applyAlignment="1">
      <alignment horizontal="center"/>
    </xf>
    <xf numFmtId="0" fontId="25" fillId="0" borderId="17" xfId="0" applyFont="1" applyBorder="1" applyAlignment="1">
      <alignment vertical="center" wrapText="1"/>
    </xf>
    <xf numFmtId="0" fontId="27" fillId="0" borderId="15" xfId="0" applyFont="1" applyBorder="1" applyAlignment="1">
      <alignment wrapText="1"/>
    </xf>
    <xf numFmtId="4" fontId="15" fillId="3" borderId="19" xfId="2" applyNumberFormat="1" applyFont="1" applyFill="1" applyBorder="1" applyAlignment="1">
      <alignment horizontal="center"/>
    </xf>
    <xf numFmtId="0" fontId="27" fillId="0" borderId="0" xfId="0" applyFont="1" applyAlignment="1">
      <alignment wrapText="1"/>
    </xf>
    <xf numFmtId="0" fontId="25" fillId="0" borderId="0" xfId="0" applyFont="1" applyAlignment="1">
      <alignment wrapText="1"/>
    </xf>
    <xf numFmtId="0" fontId="28" fillId="0" borderId="0" xfId="0" applyFont="1"/>
    <xf numFmtId="0" fontId="14" fillId="3" borderId="1" xfId="11" applyFont="1" applyFill="1" applyBorder="1" applyAlignment="1">
      <alignment horizontal="left" vertical="center" wrapText="1"/>
    </xf>
    <xf numFmtId="0" fontId="8" fillId="3" borderId="21" xfId="1" applyFont="1" applyFill="1" applyBorder="1"/>
    <xf numFmtId="0" fontId="14" fillId="3" borderId="3" xfId="0" applyFont="1" applyFill="1" applyBorder="1" applyAlignment="1">
      <alignment horizontal="left" wrapText="1"/>
    </xf>
    <xf numFmtId="0" fontId="11" fillId="3" borderId="22" xfId="0" applyFont="1" applyFill="1" applyBorder="1"/>
    <xf numFmtId="167" fontId="14" fillId="3" borderId="3" xfId="3" applyNumberFormat="1" applyFont="1" applyFill="1" applyBorder="1" applyAlignment="1">
      <alignment wrapText="1"/>
    </xf>
    <xf numFmtId="0" fontId="9" fillId="3" borderId="7" xfId="1" applyFont="1" applyFill="1" applyBorder="1" applyAlignment="1">
      <alignment horizontal="center" vertical="center" wrapText="1"/>
    </xf>
    <xf numFmtId="14" fontId="14" fillId="3" borderId="3" xfId="0" applyNumberFormat="1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 wrapText="1"/>
    </xf>
    <xf numFmtId="0" fontId="8" fillId="3" borderId="23" xfId="1" applyFont="1" applyFill="1" applyBorder="1"/>
    <xf numFmtId="0" fontId="29" fillId="3" borderId="22" xfId="0" applyFont="1" applyFill="1" applyBorder="1"/>
    <xf numFmtId="170" fontId="29" fillId="3" borderId="15" xfId="0" applyNumberFormat="1" applyFont="1" applyFill="1" applyBorder="1"/>
    <xf numFmtId="170" fontId="29" fillId="3" borderId="0" xfId="0" applyNumberFormat="1" applyFont="1" applyFill="1"/>
    <xf numFmtId="0" fontId="16" fillId="3" borderId="19" xfId="24" applyNumberFormat="1" applyFont="1" applyFill="1" applyBorder="1" applyAlignment="1">
      <alignment horizontal="center" wrapText="1"/>
    </xf>
    <xf numFmtId="167" fontId="14" fillId="3" borderId="1" xfId="3" applyNumberFormat="1" applyFont="1" applyFill="1" applyBorder="1" applyAlignment="1">
      <alignment horizontal="center" wrapText="1"/>
    </xf>
    <xf numFmtId="0" fontId="14" fillId="3" borderId="1" xfId="0" quotePrefix="1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 wrapText="1"/>
    </xf>
    <xf numFmtId="0" fontId="14" fillId="3" borderId="19" xfId="11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 wrapText="1"/>
    </xf>
    <xf numFmtId="0" fontId="8" fillId="5" borderId="1" xfId="1" applyFont="1" applyFill="1" applyBorder="1"/>
    <xf numFmtId="0" fontId="8" fillId="5" borderId="1" xfId="1" applyFont="1" applyFill="1" applyBorder="1" applyAlignment="1">
      <alignment horizontal="center" vertical="center" wrapText="1"/>
    </xf>
    <xf numFmtId="44" fontId="8" fillId="5" borderId="1" xfId="1" applyNumberFormat="1" applyFont="1" applyFill="1" applyBorder="1" applyAlignment="1">
      <alignment horizontal="center" vertical="center" wrapText="1"/>
    </xf>
    <xf numFmtId="0" fontId="8" fillId="5" borderId="1" xfId="1" applyFont="1" applyFill="1" applyBorder="1" applyAlignment="1">
      <alignment horizontal="center"/>
    </xf>
    <xf numFmtId="4" fontId="15" fillId="0" borderId="3" xfId="2" applyNumberFormat="1" applyFont="1" applyBorder="1" applyAlignment="1">
      <alignment horizontal="center"/>
    </xf>
    <xf numFmtId="14" fontId="14" fillId="0" borderId="3" xfId="11" applyNumberFormat="1" applyFont="1" applyBorder="1" applyAlignment="1">
      <alignment horizontal="center"/>
    </xf>
    <xf numFmtId="14" fontId="14" fillId="3" borderId="25" xfId="11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 wrapText="1"/>
    </xf>
    <xf numFmtId="167" fontId="14" fillId="3" borderId="20" xfId="3" applyNumberFormat="1" applyFont="1" applyFill="1" applyBorder="1" applyAlignment="1">
      <alignment wrapText="1"/>
    </xf>
    <xf numFmtId="167" fontId="14" fillId="3" borderId="15" xfId="3" applyNumberFormat="1" applyFont="1" applyFill="1" applyBorder="1" applyAlignment="1">
      <alignment wrapText="1"/>
    </xf>
    <xf numFmtId="4" fontId="14" fillId="3" borderId="15" xfId="2" applyNumberFormat="1" applyFont="1" applyFill="1" applyBorder="1" applyAlignment="1">
      <alignment horizontal="center"/>
    </xf>
    <xf numFmtId="0" fontId="14" fillId="3" borderId="27" xfId="0" applyFont="1" applyFill="1" applyBorder="1" applyAlignment="1">
      <alignment horizontal="left" wrapText="1"/>
    </xf>
    <xf numFmtId="167" fontId="14" fillId="3" borderId="7" xfId="3" applyNumberFormat="1" applyFont="1" applyFill="1" applyBorder="1" applyAlignment="1">
      <alignment wrapText="1"/>
    </xf>
    <xf numFmtId="0" fontId="14" fillId="3" borderId="3" xfId="0" applyFont="1" applyFill="1" applyBorder="1" applyAlignment="1">
      <alignment wrapText="1"/>
    </xf>
    <xf numFmtId="167" fontId="14" fillId="3" borderId="20" xfId="0" applyNumberFormat="1" applyFont="1" applyFill="1" applyBorder="1"/>
    <xf numFmtId="0" fontId="14" fillId="3" borderId="7" xfId="0" applyFont="1" applyFill="1" applyBorder="1" applyAlignment="1">
      <alignment horizontal="center" wrapText="1"/>
    </xf>
    <xf numFmtId="167" fontId="14" fillId="3" borderId="7" xfId="18" applyNumberFormat="1" applyFont="1" applyFill="1" applyBorder="1"/>
    <xf numFmtId="167" fontId="14" fillId="0" borderId="7" xfId="1241" applyFont="1" applyBorder="1" applyAlignment="1">
      <alignment wrapText="1"/>
    </xf>
    <xf numFmtId="14" fontId="14" fillId="3" borderId="7" xfId="11" applyNumberFormat="1" applyFont="1" applyFill="1" applyBorder="1" applyAlignment="1">
      <alignment horizontal="center"/>
    </xf>
    <xf numFmtId="14" fontId="14" fillId="0" borderId="3" xfId="0" applyNumberFormat="1" applyFont="1" applyBorder="1" applyAlignment="1">
      <alignment horizontal="center"/>
    </xf>
    <xf numFmtId="1" fontId="14" fillId="3" borderId="7" xfId="0" applyNumberFormat="1" applyFont="1" applyFill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14" fillId="0" borderId="15" xfId="0" applyFont="1" applyBorder="1" applyAlignment="1">
      <alignment horizontal="left" wrapText="1"/>
    </xf>
    <xf numFmtId="0" fontId="14" fillId="0" borderId="7" xfId="0" applyFont="1" applyBorder="1" applyAlignment="1">
      <alignment horizontal="left" wrapText="1"/>
    </xf>
    <xf numFmtId="167" fontId="14" fillId="3" borderId="15" xfId="1241" applyFont="1" applyFill="1" applyBorder="1" applyAlignment="1">
      <alignment wrapText="1"/>
    </xf>
    <xf numFmtId="17" fontId="14" fillId="3" borderId="3" xfId="0" applyNumberFormat="1" applyFont="1" applyFill="1" applyBorder="1" applyAlignment="1">
      <alignment horizontal="left" wrapText="1"/>
    </xf>
    <xf numFmtId="0" fontId="14" fillId="3" borderId="29" xfId="0" applyFont="1" applyFill="1" applyBorder="1" applyAlignment="1">
      <alignment horizontal="center" wrapText="1"/>
    </xf>
    <xf numFmtId="0" fontId="14" fillId="3" borderId="30" xfId="0" applyFont="1" applyFill="1" applyBorder="1" applyAlignment="1">
      <alignment horizontal="left" wrapText="1"/>
    </xf>
    <xf numFmtId="167" fontId="14" fillId="3" borderId="30" xfId="10" applyNumberFormat="1" applyFont="1" applyFill="1" applyBorder="1"/>
    <xf numFmtId="167" fontId="14" fillId="3" borderId="31" xfId="10" applyNumberFormat="1" applyFont="1" applyFill="1" applyBorder="1"/>
    <xf numFmtId="167" fontId="14" fillId="3" borderId="30" xfId="0" applyNumberFormat="1" applyFont="1" applyFill="1" applyBorder="1"/>
    <xf numFmtId="0" fontId="14" fillId="3" borderId="29" xfId="0" applyFont="1" applyFill="1" applyBorder="1" applyAlignment="1">
      <alignment wrapText="1"/>
    </xf>
    <xf numFmtId="0" fontId="14" fillId="3" borderId="6" xfId="0" applyFont="1" applyFill="1" applyBorder="1" applyAlignment="1">
      <alignment wrapText="1"/>
    </xf>
    <xf numFmtId="0" fontId="14" fillId="3" borderId="30" xfId="0" applyFont="1" applyFill="1" applyBorder="1" applyAlignment="1">
      <alignment wrapText="1"/>
    </xf>
    <xf numFmtId="0" fontId="14" fillId="3" borderId="30" xfId="0" applyFont="1" applyFill="1" applyBorder="1" applyAlignment="1">
      <alignment horizontal="center" wrapText="1"/>
    </xf>
    <xf numFmtId="0" fontId="14" fillId="3" borderId="31" xfId="0" applyFont="1" applyFill="1" applyBorder="1" applyAlignment="1">
      <alignment horizontal="left" wrapText="1"/>
    </xf>
    <xf numFmtId="14" fontId="14" fillId="3" borderId="31" xfId="0" applyNumberFormat="1" applyFont="1" applyFill="1" applyBorder="1" applyAlignment="1">
      <alignment horizontal="center"/>
    </xf>
    <xf numFmtId="0" fontId="14" fillId="3" borderId="31" xfId="11" applyFont="1" applyFill="1" applyBorder="1" applyAlignment="1">
      <alignment horizontal="center" wrapText="1"/>
    </xf>
    <xf numFmtId="14" fontId="14" fillId="3" borderId="30" xfId="0" applyNumberFormat="1" applyFont="1" applyFill="1" applyBorder="1" applyAlignment="1">
      <alignment horizontal="center"/>
    </xf>
    <xf numFmtId="0" fontId="14" fillId="3" borderId="32" xfId="0" applyFont="1" applyFill="1" applyBorder="1" applyAlignment="1">
      <alignment wrapText="1"/>
    </xf>
    <xf numFmtId="167" fontId="14" fillId="3" borderId="33" xfId="10" applyNumberFormat="1" applyFont="1" applyFill="1" applyBorder="1"/>
    <xf numFmtId="4" fontId="14" fillId="3" borderId="33" xfId="2" applyNumberFormat="1" applyFont="1" applyFill="1" applyBorder="1" applyAlignment="1">
      <alignment horizontal="center"/>
    </xf>
    <xf numFmtId="0" fontId="14" fillId="3" borderId="33" xfId="0" applyFont="1" applyFill="1" applyBorder="1" applyAlignment="1">
      <alignment horizontal="left" wrapText="1"/>
    </xf>
    <xf numFmtId="14" fontId="14" fillId="3" borderId="33" xfId="0" applyNumberFormat="1" applyFont="1" applyFill="1" applyBorder="1" applyAlignment="1">
      <alignment horizontal="center"/>
    </xf>
    <xf numFmtId="0" fontId="14" fillId="3" borderId="33" xfId="0" applyFont="1" applyFill="1" applyBorder="1" applyAlignment="1">
      <alignment horizontal="center" wrapText="1"/>
    </xf>
    <xf numFmtId="0" fontId="14" fillId="3" borderId="9" xfId="0" applyFont="1" applyFill="1" applyBorder="1" applyAlignment="1">
      <alignment wrapText="1"/>
    </xf>
    <xf numFmtId="167" fontId="14" fillId="3" borderId="9" xfId="0" applyNumberFormat="1" applyFont="1" applyFill="1" applyBorder="1"/>
    <xf numFmtId="14" fontId="14" fillId="3" borderId="9" xfId="0" applyNumberFormat="1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 wrapText="1"/>
    </xf>
    <xf numFmtId="0" fontId="17" fillId="3" borderId="9" xfId="0" applyFont="1" applyFill="1" applyBorder="1"/>
    <xf numFmtId="49" fontId="14" fillId="3" borderId="9" xfId="0" applyNumberFormat="1" applyFont="1" applyFill="1" applyBorder="1" applyAlignment="1">
      <alignment horizontal="center" wrapText="1"/>
    </xf>
    <xf numFmtId="0" fontId="14" fillId="3" borderId="6" xfId="0" applyFont="1" applyFill="1" applyBorder="1" applyAlignment="1">
      <alignment horizontal="left" wrapText="1"/>
    </xf>
    <xf numFmtId="0" fontId="15" fillId="3" borderId="20" xfId="0" applyFont="1" applyFill="1" applyBorder="1" applyAlignment="1">
      <alignment horizontal="center"/>
    </xf>
    <xf numFmtId="1" fontId="14" fillId="3" borderId="9" xfId="0" applyNumberFormat="1" applyFont="1" applyFill="1" applyBorder="1" applyAlignment="1">
      <alignment horizontal="center"/>
    </xf>
    <xf numFmtId="167" fontId="14" fillId="3" borderId="34" xfId="24" applyNumberFormat="1" applyFont="1" applyFill="1" applyBorder="1" applyAlignment="1">
      <alignment horizontal="center" wrapText="1"/>
    </xf>
    <xf numFmtId="167" fontId="14" fillId="3" borderId="6" xfId="24" applyNumberFormat="1" applyFont="1" applyFill="1" applyBorder="1" applyAlignment="1">
      <alignment horizontal="center" wrapText="1"/>
    </xf>
    <xf numFmtId="167" fontId="14" fillId="3" borderId="35" xfId="24" applyNumberFormat="1" applyFont="1" applyFill="1" applyBorder="1" applyAlignment="1">
      <alignment horizontal="center" wrapText="1"/>
    </xf>
    <xf numFmtId="0" fontId="14" fillId="3" borderId="17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21" xfId="0" applyFont="1" applyFill="1" applyBorder="1" applyAlignment="1">
      <alignment horizontal="center" wrapText="1"/>
    </xf>
    <xf numFmtId="0" fontId="14" fillId="3" borderId="22" xfId="1" applyFont="1" applyFill="1" applyBorder="1" applyAlignment="1">
      <alignment horizontal="center" wrapText="1"/>
    </xf>
    <xf numFmtId="1" fontId="14" fillId="3" borderId="15" xfId="0" applyNumberFormat="1" applyFont="1" applyFill="1" applyBorder="1" applyAlignment="1">
      <alignment horizontal="center"/>
    </xf>
    <xf numFmtId="0" fontId="22" fillId="3" borderId="4" xfId="1" applyFont="1" applyFill="1" applyBorder="1"/>
    <xf numFmtId="1" fontId="14" fillId="3" borderId="15" xfId="11" applyNumberFormat="1" applyFont="1" applyFill="1" applyBorder="1" applyAlignment="1">
      <alignment horizontal="center"/>
    </xf>
    <xf numFmtId="0" fontId="17" fillId="3" borderId="0" xfId="0" applyFont="1" applyFill="1" applyAlignment="1">
      <alignment horizontal="center"/>
    </xf>
    <xf numFmtId="0" fontId="14" fillId="3" borderId="32" xfId="0" applyFont="1" applyFill="1" applyBorder="1" applyAlignment="1">
      <alignment horizontal="left" wrapText="1"/>
    </xf>
    <xf numFmtId="167" fontId="14" fillId="3" borderId="33" xfId="1241" applyFont="1" applyFill="1" applyBorder="1" applyAlignment="1">
      <alignment wrapText="1"/>
    </xf>
    <xf numFmtId="14" fontId="14" fillId="3" borderId="37" xfId="11" applyNumberFormat="1" applyFont="1" applyFill="1" applyBorder="1" applyAlignment="1">
      <alignment horizontal="center"/>
    </xf>
    <xf numFmtId="0" fontId="14" fillId="3" borderId="38" xfId="0" applyFont="1" applyFill="1" applyBorder="1" applyAlignment="1">
      <alignment horizontal="center" wrapText="1"/>
    </xf>
    <xf numFmtId="167" fontId="14" fillId="3" borderId="6" xfId="10" applyNumberFormat="1" applyFont="1" applyFill="1" applyBorder="1"/>
    <xf numFmtId="167" fontId="14" fillId="3" borderId="3" xfId="1241" applyFont="1" applyFill="1" applyBorder="1" applyAlignment="1">
      <alignment wrapText="1"/>
    </xf>
    <xf numFmtId="167" fontId="14" fillId="3" borderId="15" xfId="10" applyNumberFormat="1" applyFont="1" applyFill="1" applyBorder="1"/>
    <xf numFmtId="167" fontId="14" fillId="3" borderId="40" xfId="10" applyNumberFormat="1" applyFont="1" applyFill="1" applyBorder="1"/>
    <xf numFmtId="4" fontId="14" fillId="3" borderId="41" xfId="2" applyNumberFormat="1" applyFont="1" applyFill="1" applyBorder="1" applyAlignment="1">
      <alignment horizontal="center"/>
    </xf>
    <xf numFmtId="0" fontId="14" fillId="3" borderId="26" xfId="0" applyFont="1" applyFill="1" applyBorder="1" applyAlignment="1">
      <alignment horizontal="left" wrapText="1"/>
    </xf>
    <xf numFmtId="4" fontId="14" fillId="3" borderId="2" xfId="2" applyNumberFormat="1" applyFont="1" applyFill="1" applyBorder="1" applyAlignment="1">
      <alignment horizontal="center"/>
    </xf>
    <xf numFmtId="167" fontId="14" fillId="3" borderId="40" xfId="1241" applyFont="1" applyFill="1" applyBorder="1" applyAlignment="1">
      <alignment wrapText="1"/>
    </xf>
    <xf numFmtId="0" fontId="14" fillId="3" borderId="25" xfId="0" applyFont="1" applyFill="1" applyBorder="1" applyAlignment="1">
      <alignment horizontal="center" wrapText="1"/>
    </xf>
    <xf numFmtId="14" fontId="14" fillId="3" borderId="13" xfId="0" applyNumberFormat="1" applyFont="1" applyFill="1" applyBorder="1" applyAlignment="1">
      <alignment horizontal="center"/>
    </xf>
    <xf numFmtId="167" fontId="14" fillId="0" borderId="15" xfId="3" applyNumberFormat="1" applyFont="1" applyFill="1" applyBorder="1" applyAlignment="1">
      <alignment horizontal="center" wrapText="1"/>
    </xf>
    <xf numFmtId="167" fontId="14" fillId="0" borderId="19" xfId="3" applyNumberFormat="1" applyFont="1" applyFill="1" applyBorder="1" applyAlignment="1">
      <alignment wrapText="1"/>
    </xf>
    <xf numFmtId="0" fontId="9" fillId="5" borderId="7" xfId="1" applyFont="1" applyFill="1" applyBorder="1" applyAlignment="1">
      <alignment horizontal="center" vertical="center" wrapText="1"/>
    </xf>
    <xf numFmtId="0" fontId="14" fillId="3" borderId="15" xfId="0" applyFont="1" applyFill="1" applyBorder="1" applyAlignment="1">
      <alignment horizontal="center"/>
    </xf>
    <xf numFmtId="0" fontId="16" fillId="3" borderId="15" xfId="0" applyFont="1" applyFill="1" applyBorder="1" applyAlignment="1">
      <alignment horizontal="center" wrapText="1"/>
    </xf>
    <xf numFmtId="0" fontId="15" fillId="0" borderId="7" xfId="0" quotePrefix="1" applyFont="1" applyBorder="1" applyAlignment="1">
      <alignment horizontal="center"/>
    </xf>
    <xf numFmtId="1" fontId="14" fillId="3" borderId="24" xfId="0" applyNumberFormat="1" applyFont="1" applyFill="1" applyBorder="1" applyAlignment="1">
      <alignment horizontal="center" wrapText="1"/>
    </xf>
    <xf numFmtId="4" fontId="15" fillId="3" borderId="17" xfId="2" applyNumberFormat="1" applyFont="1" applyFill="1" applyBorder="1" applyAlignment="1">
      <alignment horizontal="center"/>
    </xf>
    <xf numFmtId="4" fontId="15" fillId="3" borderId="15" xfId="2" applyNumberFormat="1" applyFont="1" applyFill="1" applyBorder="1" applyAlignment="1">
      <alignment horizontal="center"/>
    </xf>
    <xf numFmtId="4" fontId="15" fillId="3" borderId="3" xfId="2" applyNumberFormat="1" applyFont="1" applyFill="1" applyBorder="1" applyAlignment="1">
      <alignment horizontal="center"/>
    </xf>
    <xf numFmtId="4" fontId="15" fillId="3" borderId="44" xfId="2" applyNumberFormat="1" applyFont="1" applyFill="1" applyBorder="1" applyAlignment="1">
      <alignment horizontal="center"/>
    </xf>
    <xf numFmtId="4" fontId="15" fillId="3" borderId="22" xfId="2" applyNumberFormat="1" applyFont="1" applyFill="1" applyBorder="1" applyAlignment="1">
      <alignment horizontal="center"/>
    </xf>
    <xf numFmtId="0" fontId="30" fillId="3" borderId="22" xfId="0" applyFont="1" applyFill="1" applyBorder="1" applyAlignment="1">
      <alignment horizontal="center"/>
    </xf>
    <xf numFmtId="4" fontId="15" fillId="3" borderId="7" xfId="2" applyNumberFormat="1" applyFont="1" applyFill="1" applyBorder="1" applyAlignment="1">
      <alignment horizontal="center"/>
    </xf>
    <xf numFmtId="4" fontId="15" fillId="3" borderId="31" xfId="2" applyNumberFormat="1" applyFont="1" applyFill="1" applyBorder="1" applyAlignment="1">
      <alignment horizontal="center"/>
    </xf>
    <xf numFmtId="4" fontId="15" fillId="3" borderId="36" xfId="2" applyNumberFormat="1" applyFont="1" applyFill="1" applyBorder="1" applyAlignment="1">
      <alignment horizontal="center"/>
    </xf>
    <xf numFmtId="4" fontId="15" fillId="3" borderId="28" xfId="2" applyNumberFormat="1" applyFont="1" applyFill="1" applyBorder="1" applyAlignment="1">
      <alignment horizontal="center"/>
    </xf>
    <xf numFmtId="4" fontId="15" fillId="3" borderId="39" xfId="2" applyNumberFormat="1" applyFont="1" applyFill="1" applyBorder="1" applyAlignment="1">
      <alignment horizontal="center"/>
    </xf>
    <xf numFmtId="4" fontId="15" fillId="3" borderId="9" xfId="2" applyNumberFormat="1" applyFont="1" applyFill="1" applyBorder="1" applyAlignment="1">
      <alignment horizontal="center"/>
    </xf>
    <xf numFmtId="4" fontId="15" fillId="0" borderId="20" xfId="2" applyNumberFormat="1" applyFont="1" applyFill="1" applyBorder="1" applyAlignment="1">
      <alignment horizontal="center"/>
    </xf>
    <xf numFmtId="0" fontId="14" fillId="3" borderId="29" xfId="0" applyFont="1" applyFill="1" applyBorder="1" applyAlignment="1">
      <alignment horizontal="center"/>
    </xf>
    <xf numFmtId="0" fontId="15" fillId="3" borderId="3" xfId="11" applyFont="1" applyFill="1" applyBorder="1" applyAlignment="1">
      <alignment horizontal="center" wrapText="1"/>
    </xf>
    <xf numFmtId="0" fontId="14" fillId="3" borderId="30" xfId="11" applyFont="1" applyFill="1" applyBorder="1" applyAlignment="1">
      <alignment horizontal="center" wrapText="1"/>
    </xf>
    <xf numFmtId="0" fontId="14" fillId="3" borderId="30" xfId="0" applyFont="1" applyFill="1" applyBorder="1" applyAlignment="1">
      <alignment horizontal="center"/>
    </xf>
    <xf numFmtId="4" fontId="26" fillId="3" borderId="29" xfId="2" applyNumberFormat="1" applyFont="1" applyFill="1" applyBorder="1" applyAlignment="1">
      <alignment horizontal="center"/>
    </xf>
    <xf numFmtId="2" fontId="14" fillId="3" borderId="1" xfId="0" applyNumberFormat="1" applyFont="1" applyFill="1" applyBorder="1" applyAlignment="1">
      <alignment horizontal="center" wrapText="1"/>
    </xf>
    <xf numFmtId="167" fontId="14" fillId="3" borderId="15" xfId="18" applyNumberFormat="1" applyFont="1" applyFill="1" applyBorder="1"/>
    <xf numFmtId="0" fontId="14" fillId="3" borderId="15" xfId="11" applyFont="1" applyFill="1" applyBorder="1" applyAlignment="1">
      <alignment horizontal="left" wrapText="1"/>
    </xf>
    <xf numFmtId="1" fontId="14" fillId="3" borderId="15" xfId="0" applyNumberFormat="1" applyFont="1" applyFill="1" applyBorder="1" applyAlignment="1">
      <alignment horizontal="center" wrapText="1"/>
    </xf>
    <xf numFmtId="167" fontId="14" fillId="3" borderId="15" xfId="15" applyNumberFormat="1" applyFont="1" applyFill="1" applyBorder="1" applyAlignment="1">
      <alignment wrapText="1"/>
    </xf>
    <xf numFmtId="17" fontId="14" fillId="3" borderId="15" xfId="0" applyNumberFormat="1" applyFont="1" applyFill="1" applyBorder="1" applyAlignment="1">
      <alignment horizontal="left" wrapText="1"/>
    </xf>
    <xf numFmtId="0" fontId="14" fillId="3" borderId="15" xfId="0" quotePrefix="1" applyFont="1" applyFill="1" applyBorder="1" applyAlignment="1">
      <alignment horizontal="center" wrapText="1"/>
    </xf>
    <xf numFmtId="0" fontId="16" fillId="3" borderId="15" xfId="1" applyFont="1" applyFill="1" applyBorder="1" applyAlignment="1">
      <alignment horizontal="center" wrapText="1"/>
    </xf>
    <xf numFmtId="0" fontId="14" fillId="3" borderId="15" xfId="0" applyFont="1" applyFill="1" applyBorder="1" applyAlignment="1">
      <alignment wrapText="1"/>
    </xf>
    <xf numFmtId="167" fontId="14" fillId="3" borderId="15" xfId="0" applyNumberFormat="1" applyFont="1" applyFill="1" applyBorder="1"/>
    <xf numFmtId="49" fontId="16" fillId="3" borderId="15" xfId="0" applyNumberFormat="1" applyFont="1" applyFill="1" applyBorder="1" applyAlignment="1">
      <alignment horizontal="center"/>
    </xf>
    <xf numFmtId="167" fontId="14" fillId="3" borderId="15" xfId="0" applyNumberFormat="1" applyFont="1" applyFill="1" applyBorder="1" applyAlignment="1">
      <alignment wrapText="1"/>
    </xf>
    <xf numFmtId="4" fontId="15" fillId="3" borderId="15" xfId="2" applyNumberFormat="1" applyFont="1" applyFill="1" applyBorder="1" applyAlignment="1">
      <alignment horizontal="center" vertical="center"/>
    </xf>
    <xf numFmtId="0" fontId="15" fillId="3" borderId="15" xfId="0" applyFont="1" applyFill="1" applyBorder="1" applyAlignment="1">
      <alignment horizontal="center" vertical="center" wrapText="1"/>
    </xf>
    <xf numFmtId="167" fontId="14" fillId="3" borderId="15" xfId="24" applyNumberFormat="1" applyFont="1" applyFill="1" applyBorder="1" applyAlignment="1">
      <alignment horizontal="center" wrapText="1"/>
    </xf>
    <xf numFmtId="49" fontId="14" fillId="3" borderId="15" xfId="24" applyNumberFormat="1" applyFont="1" applyFill="1" applyBorder="1" applyAlignment="1">
      <alignment horizontal="center" wrapText="1"/>
    </xf>
    <xf numFmtId="167" fontId="14" fillId="3" borderId="15" xfId="0" applyNumberFormat="1" applyFont="1" applyFill="1" applyBorder="1" applyAlignment="1">
      <alignment horizontal="right" wrapText="1"/>
    </xf>
    <xf numFmtId="14" fontId="14" fillId="3" borderId="12" xfId="0" applyNumberFormat="1" applyFont="1" applyFill="1" applyBorder="1" applyAlignment="1">
      <alignment horizontal="center"/>
    </xf>
    <xf numFmtId="167" fontId="14" fillId="3" borderId="43" xfId="15" applyNumberFormat="1" applyFont="1" applyFill="1" applyBorder="1" applyAlignment="1">
      <alignment wrapText="1"/>
    </xf>
    <xf numFmtId="4" fontId="14" fillId="3" borderId="43" xfId="2" applyNumberFormat="1" applyFont="1" applyFill="1" applyBorder="1" applyAlignment="1">
      <alignment horizontal="center"/>
    </xf>
    <xf numFmtId="4" fontId="15" fillId="3" borderId="43" xfId="2" applyNumberFormat="1" applyFont="1" applyFill="1" applyBorder="1" applyAlignment="1">
      <alignment horizontal="center"/>
    </xf>
    <xf numFmtId="0" fontId="16" fillId="3" borderId="15" xfId="24" applyNumberFormat="1" applyFont="1" applyFill="1" applyBorder="1" applyAlignment="1">
      <alignment horizontal="center" wrapText="1"/>
    </xf>
    <xf numFmtId="0" fontId="15" fillId="3" borderId="15" xfId="0" applyFont="1" applyFill="1" applyBorder="1" applyAlignment="1">
      <alignment horizontal="center"/>
    </xf>
    <xf numFmtId="167" fontId="14" fillId="3" borderId="15" xfId="0" applyNumberFormat="1" applyFont="1" applyFill="1" applyBorder="1" applyAlignment="1">
      <alignment horizontal="center" wrapText="1"/>
    </xf>
    <xf numFmtId="0" fontId="24" fillId="3" borderId="15" xfId="11" applyFont="1" applyFill="1" applyBorder="1" applyAlignment="1">
      <alignment horizontal="center" wrapText="1"/>
    </xf>
    <xf numFmtId="0" fontId="24" fillId="3" borderId="15" xfId="0" applyFont="1" applyFill="1" applyBorder="1" applyAlignment="1">
      <alignment horizontal="center" wrapText="1"/>
    </xf>
    <xf numFmtId="0" fontId="24" fillId="3" borderId="15" xfId="0" applyFont="1" applyFill="1" applyBorder="1" applyAlignment="1">
      <alignment horizontal="center"/>
    </xf>
    <xf numFmtId="14" fontId="14" fillId="3" borderId="46" xfId="11" applyNumberFormat="1" applyFont="1" applyFill="1" applyBorder="1" applyAlignment="1">
      <alignment horizontal="center"/>
    </xf>
    <xf numFmtId="14" fontId="14" fillId="3" borderId="14" xfId="0" applyNumberFormat="1" applyFont="1" applyFill="1" applyBorder="1" applyAlignment="1">
      <alignment horizontal="center"/>
    </xf>
    <xf numFmtId="14" fontId="14" fillId="3" borderId="40" xfId="11" applyNumberFormat="1" applyFont="1" applyFill="1" applyBorder="1" applyAlignment="1">
      <alignment horizontal="center"/>
    </xf>
    <xf numFmtId="14" fontId="14" fillId="3" borderId="40" xfId="0" quotePrefix="1" applyNumberFormat="1" applyFont="1" applyFill="1" applyBorder="1" applyAlignment="1">
      <alignment horizontal="center"/>
    </xf>
    <xf numFmtId="14" fontId="14" fillId="3" borderId="40" xfId="0" applyNumberFormat="1" applyFont="1" applyFill="1" applyBorder="1" applyAlignment="1">
      <alignment horizontal="center"/>
    </xf>
    <xf numFmtId="14" fontId="14" fillId="3" borderId="22" xfId="11" applyNumberFormat="1" applyFont="1" applyFill="1" applyBorder="1" applyAlignment="1">
      <alignment horizontal="center"/>
    </xf>
    <xf numFmtId="167" fontId="14" fillId="3" borderId="15" xfId="15" applyNumberFormat="1" applyFont="1" applyFill="1" applyBorder="1" applyAlignment="1">
      <alignment vertical="center" wrapText="1"/>
    </xf>
    <xf numFmtId="4" fontId="14" fillId="3" borderId="15" xfId="2" applyNumberFormat="1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left" vertical="center" wrapText="1"/>
    </xf>
    <xf numFmtId="0" fontId="14" fillId="0" borderId="24" xfId="0" applyFont="1" applyBorder="1" applyAlignment="1">
      <alignment horizontal="center" wrapText="1"/>
    </xf>
    <xf numFmtId="0" fontId="16" fillId="0" borderId="15" xfId="0" applyFont="1" applyBorder="1" applyAlignment="1">
      <alignment horizontal="center" wrapText="1"/>
    </xf>
    <xf numFmtId="0" fontId="14" fillId="0" borderId="48" xfId="0" applyFont="1" applyBorder="1" applyAlignment="1">
      <alignment horizontal="center"/>
    </xf>
    <xf numFmtId="1" fontId="14" fillId="0" borderId="26" xfId="0" applyNumberFormat="1" applyFont="1" applyBorder="1" applyAlignment="1">
      <alignment horizontal="center"/>
    </xf>
    <xf numFmtId="4" fontId="14" fillId="0" borderId="15" xfId="2" applyNumberFormat="1" applyFont="1" applyBorder="1" applyAlignment="1">
      <alignment horizontal="center"/>
    </xf>
    <xf numFmtId="4" fontId="15" fillId="0" borderId="15" xfId="2" applyNumberFormat="1" applyFont="1" applyFill="1" applyBorder="1" applyAlignment="1">
      <alignment horizontal="center"/>
    </xf>
    <xf numFmtId="14" fontId="14" fillId="3" borderId="15" xfId="0" applyNumberFormat="1" applyFont="1" applyFill="1" applyBorder="1" applyAlignment="1">
      <alignment horizontal="center"/>
    </xf>
    <xf numFmtId="0" fontId="14" fillId="3" borderId="20" xfId="0" applyFont="1" applyFill="1" applyBorder="1" applyAlignment="1">
      <alignment horizontal="center" wrapText="1"/>
    </xf>
    <xf numFmtId="1" fontId="14" fillId="3" borderId="12" xfId="0" applyNumberFormat="1" applyFont="1" applyFill="1" applyBorder="1" applyAlignment="1">
      <alignment horizontal="center" wrapText="1"/>
    </xf>
    <xf numFmtId="1" fontId="14" fillId="3" borderId="20" xfId="0" applyNumberFormat="1" applyFont="1" applyFill="1" applyBorder="1" applyAlignment="1">
      <alignment horizontal="center" wrapText="1"/>
    </xf>
    <xf numFmtId="0" fontId="14" fillId="3" borderId="24" xfId="0" applyFont="1" applyFill="1" applyBorder="1" applyAlignment="1">
      <alignment horizontal="center" wrapText="1"/>
    </xf>
    <xf numFmtId="0" fontId="14" fillId="3" borderId="24" xfId="0" quotePrefix="1" applyFont="1" applyFill="1" applyBorder="1" applyAlignment="1">
      <alignment horizontal="center" wrapText="1"/>
    </xf>
    <xf numFmtId="0" fontId="14" fillId="3" borderId="45" xfId="0" applyFont="1" applyFill="1" applyBorder="1" applyAlignment="1">
      <alignment horizontal="left" wrapText="1"/>
    </xf>
    <xf numFmtId="167" fontId="14" fillId="3" borderId="7" xfId="24" applyNumberFormat="1" applyFont="1" applyFill="1" applyBorder="1" applyAlignment="1">
      <alignment horizontal="center" wrapText="1"/>
    </xf>
    <xf numFmtId="0" fontId="31" fillId="0" borderId="0" xfId="1" applyFont="1" applyAlignment="1">
      <alignment horizontal="center"/>
    </xf>
    <xf numFmtId="0" fontId="31" fillId="2" borderId="1" xfId="1" applyFont="1" applyFill="1" applyBorder="1" applyAlignment="1">
      <alignment horizontal="center" vertical="center" wrapText="1"/>
    </xf>
    <xf numFmtId="0" fontId="32" fillId="3" borderId="0" xfId="1" applyFont="1" applyFill="1" applyAlignment="1">
      <alignment horizontal="center" wrapText="1"/>
    </xf>
    <xf numFmtId="0" fontId="33" fillId="3" borderId="0" xfId="1" applyFont="1" applyFill="1" applyAlignment="1">
      <alignment horizontal="center"/>
    </xf>
    <xf numFmtId="0" fontId="31" fillId="3" borderId="0" xfId="1" applyFont="1" applyFill="1" applyAlignment="1">
      <alignment horizontal="center"/>
    </xf>
    <xf numFmtId="0" fontId="31" fillId="3" borderId="7" xfId="1" applyFont="1" applyFill="1" applyBorder="1" applyAlignment="1">
      <alignment horizontal="center" vertical="center" wrapText="1"/>
    </xf>
    <xf numFmtId="0" fontId="32" fillId="0" borderId="0" xfId="1" applyFont="1" applyAlignment="1">
      <alignment horizontal="center" wrapText="1"/>
    </xf>
    <xf numFmtId="0" fontId="33" fillId="0" borderId="0" xfId="1" applyFont="1" applyAlignment="1">
      <alignment horizontal="center"/>
    </xf>
    <xf numFmtId="167" fontId="32" fillId="0" borderId="0" xfId="1" applyNumberFormat="1" applyFont="1" applyAlignment="1">
      <alignment horizontal="center" wrapText="1"/>
    </xf>
    <xf numFmtId="0" fontId="31" fillId="5" borderId="1" xfId="1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167" fontId="14" fillId="3" borderId="7" xfId="15" applyNumberFormat="1" applyFont="1" applyFill="1" applyBorder="1" applyAlignment="1">
      <alignment wrapText="1"/>
    </xf>
    <xf numFmtId="167" fontId="14" fillId="3" borderId="24" xfId="15" applyNumberFormat="1" applyFont="1" applyFill="1" applyBorder="1" applyAlignment="1">
      <alignment wrapText="1"/>
    </xf>
    <xf numFmtId="167" fontId="14" fillId="3" borderId="17" xfId="0" applyNumberFormat="1" applyFont="1" applyFill="1" applyBorder="1" applyAlignment="1">
      <alignment horizontal="right" wrapText="1"/>
    </xf>
    <xf numFmtId="0" fontId="14" fillId="3" borderId="47" xfId="0" applyFont="1" applyFill="1" applyBorder="1" applyAlignment="1">
      <alignment wrapText="1"/>
    </xf>
    <xf numFmtId="4" fontId="15" fillId="3" borderId="17" xfId="2" applyNumberFormat="1" applyFont="1" applyFill="1" applyBorder="1" applyAlignment="1">
      <alignment horizontal="center" vertical="center"/>
    </xf>
    <xf numFmtId="0" fontId="15" fillId="3" borderId="24" xfId="0" applyFont="1" applyFill="1" applyBorder="1" applyAlignment="1">
      <alignment horizontal="center" vertical="center" wrapText="1"/>
    </xf>
    <xf numFmtId="14" fontId="14" fillId="3" borderId="42" xfId="0" applyNumberFormat="1" applyFont="1" applyFill="1" applyBorder="1" applyAlignment="1">
      <alignment horizontal="center"/>
    </xf>
    <xf numFmtId="14" fontId="14" fillId="3" borderId="24" xfId="11" applyNumberFormat="1" applyFont="1" applyFill="1" applyBorder="1" applyAlignment="1">
      <alignment horizontal="center"/>
    </xf>
    <xf numFmtId="0" fontId="14" fillId="3" borderId="1" xfId="1" applyFont="1" applyFill="1" applyBorder="1" applyAlignment="1">
      <alignment horizontal="center" wrapText="1"/>
    </xf>
    <xf numFmtId="0" fontId="14" fillId="3" borderId="20" xfId="0" applyFont="1" applyFill="1" applyBorder="1" applyAlignment="1">
      <alignment horizontal="center"/>
    </xf>
    <xf numFmtId="0" fontId="15" fillId="3" borderId="3" xfId="0" applyFont="1" applyFill="1" applyBorder="1" applyAlignment="1">
      <alignment horizontal="left" wrapText="1"/>
    </xf>
    <xf numFmtId="0" fontId="14" fillId="3" borderId="0" xfId="0" applyFont="1" applyFill="1"/>
    <xf numFmtId="0" fontId="14" fillId="3" borderId="4" xfId="24" applyNumberFormat="1" applyFont="1" applyFill="1" applyBorder="1" applyAlignment="1">
      <alignment horizontal="center" wrapText="1"/>
    </xf>
    <xf numFmtId="168" fontId="8" fillId="3" borderId="0" xfId="1" applyNumberFormat="1" applyFont="1" applyFill="1" applyAlignment="1">
      <alignment vertical="center"/>
    </xf>
    <xf numFmtId="0" fontId="18" fillId="3" borderId="18" xfId="1" applyFont="1" applyFill="1" applyBorder="1" applyAlignment="1">
      <alignment horizontal="left" wrapText="1"/>
    </xf>
    <xf numFmtId="168" fontId="8" fillId="0" borderId="0" xfId="1" applyNumberFormat="1" applyFont="1" applyAlignment="1">
      <alignment vertical="center"/>
    </xf>
    <xf numFmtId="0" fontId="18" fillId="0" borderId="18" xfId="1" applyFont="1" applyBorder="1" applyAlignment="1">
      <alignment horizontal="left" wrapText="1"/>
    </xf>
    <xf numFmtId="167" fontId="14" fillId="3" borderId="22" xfId="1241" applyFont="1" applyFill="1" applyBorder="1" applyAlignment="1">
      <alignment wrapText="1"/>
    </xf>
    <xf numFmtId="0" fontId="14" fillId="3" borderId="40" xfId="1" applyFont="1" applyFill="1" applyBorder="1" applyAlignment="1">
      <alignment horizontal="center" wrapText="1"/>
    </xf>
    <xf numFmtId="0" fontId="14" fillId="3" borderId="7" xfId="11" quotePrefix="1" applyFont="1" applyFill="1" applyBorder="1" applyAlignment="1">
      <alignment horizontal="center" wrapText="1"/>
    </xf>
    <xf numFmtId="0" fontId="18" fillId="3" borderId="18" xfId="1" applyFont="1" applyFill="1" applyBorder="1" applyAlignment="1">
      <alignment horizontal="center" wrapText="1"/>
    </xf>
    <xf numFmtId="167" fontId="17" fillId="0" borderId="0" xfId="0" applyNumberFormat="1" applyFont="1"/>
    <xf numFmtId="167" fontId="14" fillId="3" borderId="0" xfId="15" applyNumberFormat="1" applyFont="1" applyFill="1" applyBorder="1" applyAlignment="1">
      <alignment wrapText="1"/>
    </xf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0" fontId="14" fillId="3" borderId="0" xfId="0" applyFont="1" applyFill="1" applyAlignment="1">
      <alignment wrapText="1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6" fillId="3" borderId="0" xfId="24" applyNumberFormat="1" applyFont="1" applyFill="1" applyBorder="1" applyAlignment="1">
      <alignment horizontal="center" wrapText="1"/>
    </xf>
    <xf numFmtId="1" fontId="14" fillId="3" borderId="0" xfId="11" applyNumberFormat="1" applyFont="1" applyFill="1" applyAlignment="1">
      <alignment horizontal="center"/>
    </xf>
    <xf numFmtId="0" fontId="15" fillId="3" borderId="15" xfId="0" quotePrefix="1" applyFont="1" applyFill="1" applyBorder="1" applyAlignment="1">
      <alignment horizontal="center" wrapText="1"/>
    </xf>
    <xf numFmtId="0" fontId="14" fillId="3" borderId="13" xfId="11" applyFont="1" applyFill="1" applyBorder="1" applyAlignment="1">
      <alignment horizontal="center"/>
    </xf>
    <xf numFmtId="1" fontId="14" fillId="3" borderId="22" xfId="11" applyNumberFormat="1" applyFont="1" applyFill="1" applyBorder="1" applyAlignment="1">
      <alignment horizontal="center"/>
    </xf>
    <xf numFmtId="1" fontId="14" fillId="3" borderId="21" xfId="11" applyNumberFormat="1" applyFont="1" applyFill="1" applyBorder="1" applyAlignment="1">
      <alignment horizontal="center"/>
    </xf>
    <xf numFmtId="0" fontId="14" fillId="0" borderId="19" xfId="11" applyFont="1" applyBorder="1" applyAlignment="1">
      <alignment horizontal="center"/>
    </xf>
    <xf numFmtId="1" fontId="14" fillId="0" borderId="8" xfId="11" applyNumberFormat="1" applyFont="1" applyBorder="1" applyAlignment="1">
      <alignment horizontal="center"/>
    </xf>
    <xf numFmtId="1" fontId="14" fillId="0" borderId="19" xfId="0" applyNumberFormat="1" applyFont="1" applyBorder="1" applyAlignment="1">
      <alignment horizontal="center"/>
    </xf>
    <xf numFmtId="1" fontId="14" fillId="0" borderId="19" xfId="11" applyNumberFormat="1" applyFont="1" applyBorder="1" applyAlignment="1">
      <alignment horizontal="center"/>
    </xf>
    <xf numFmtId="1" fontId="14" fillId="3" borderId="19" xfId="0" applyNumberFormat="1" applyFont="1" applyFill="1" applyBorder="1" applyAlignment="1">
      <alignment horizontal="center"/>
    </xf>
    <xf numFmtId="0" fontId="14" fillId="3" borderId="19" xfId="0" applyFont="1" applyFill="1" applyBorder="1" applyAlignment="1">
      <alignment horizontal="center"/>
    </xf>
    <xf numFmtId="1" fontId="14" fillId="3" borderId="19" xfId="11" applyNumberFormat="1" applyFont="1" applyFill="1" applyBorder="1" applyAlignment="1">
      <alignment horizontal="center"/>
    </xf>
    <xf numFmtId="167" fontId="14" fillId="3" borderId="17" xfId="0" applyNumberFormat="1" applyFont="1" applyFill="1" applyBorder="1" applyAlignment="1">
      <alignment wrapText="1"/>
    </xf>
    <xf numFmtId="4" fontId="14" fillId="3" borderId="17" xfId="2" applyNumberFormat="1" applyFont="1" applyFill="1" applyBorder="1" applyAlignment="1">
      <alignment horizontal="center"/>
    </xf>
    <xf numFmtId="167" fontId="14" fillId="3" borderId="24" xfId="3" applyNumberFormat="1" applyFont="1" applyFill="1" applyBorder="1" applyAlignment="1">
      <alignment wrapText="1"/>
    </xf>
    <xf numFmtId="0" fontId="14" fillId="3" borderId="0" xfId="0" applyFont="1" applyFill="1" applyAlignment="1">
      <alignment horizontal="left" wrapText="1"/>
    </xf>
    <xf numFmtId="1" fontId="14" fillId="3" borderId="0" xfId="0" applyNumberFormat="1" applyFont="1" applyFill="1" applyAlignment="1">
      <alignment horizontal="center"/>
    </xf>
    <xf numFmtId="167" fontId="16" fillId="3" borderId="15" xfId="0" applyNumberFormat="1" applyFont="1" applyFill="1" applyBorder="1" applyAlignment="1">
      <alignment horizontal="center" wrapText="1"/>
    </xf>
    <xf numFmtId="0" fontId="14" fillId="3" borderId="15" xfId="1" applyFont="1" applyFill="1" applyBorder="1" applyAlignment="1">
      <alignment horizontal="center" wrapText="1"/>
    </xf>
    <xf numFmtId="167" fontId="14" fillId="3" borderId="15" xfId="1" applyNumberFormat="1" applyFont="1" applyFill="1" applyBorder="1" applyAlignment="1">
      <alignment horizontal="center" wrapText="1"/>
    </xf>
    <xf numFmtId="167" fontId="14" fillId="3" borderId="19" xfId="3" applyNumberFormat="1" applyFont="1" applyFill="1" applyBorder="1" applyAlignment="1">
      <alignment wrapText="1"/>
    </xf>
    <xf numFmtId="167" fontId="14" fillId="3" borderId="19" xfId="15" applyNumberFormat="1" applyFont="1" applyFill="1" applyBorder="1" applyAlignment="1">
      <alignment wrapText="1"/>
    </xf>
    <xf numFmtId="167" fontId="14" fillId="3" borderId="19" xfId="18" applyNumberFormat="1" applyFont="1" applyFill="1" applyBorder="1"/>
    <xf numFmtId="167" fontId="16" fillId="3" borderId="7" xfId="0" applyNumberFormat="1" applyFont="1" applyFill="1" applyBorder="1" applyAlignment="1">
      <alignment horizontal="center" wrapText="1"/>
    </xf>
    <xf numFmtId="1" fontId="14" fillId="3" borderId="7" xfId="11" applyNumberFormat="1" applyFont="1" applyFill="1" applyBorder="1" applyAlignment="1">
      <alignment horizontal="center"/>
    </xf>
    <xf numFmtId="0" fontId="15" fillId="3" borderId="7" xfId="0" applyFont="1" applyFill="1" applyBorder="1" applyAlignment="1">
      <alignment horizontal="center" wrapText="1"/>
    </xf>
    <xf numFmtId="4" fontId="14" fillId="3" borderId="23" xfId="2" applyNumberFormat="1" applyFont="1" applyFill="1" applyBorder="1" applyAlignment="1">
      <alignment horizontal="center"/>
    </xf>
    <xf numFmtId="0" fontId="8" fillId="3" borderId="15" xfId="1" applyFont="1" applyFill="1" applyBorder="1"/>
    <xf numFmtId="167" fontId="14" fillId="3" borderId="44" xfId="15" applyNumberFormat="1" applyFont="1" applyFill="1" applyBorder="1" applyAlignment="1">
      <alignment wrapText="1"/>
    </xf>
    <xf numFmtId="167" fontId="14" fillId="3" borderId="47" xfId="0" applyNumberFormat="1" applyFont="1" applyFill="1" applyBorder="1"/>
    <xf numFmtId="0" fontId="22" fillId="3" borderId="15" xfId="1" applyFont="1" applyFill="1" applyBorder="1"/>
    <xf numFmtId="167" fontId="14" fillId="3" borderId="20" xfId="18" applyNumberFormat="1" applyFont="1" applyFill="1" applyBorder="1"/>
    <xf numFmtId="167" fontId="14" fillId="3" borderId="24" xfId="18" applyNumberFormat="1" applyFont="1" applyFill="1" applyBorder="1"/>
    <xf numFmtId="167" fontId="14" fillId="3" borderId="24" xfId="0" applyNumberFormat="1" applyFont="1" applyFill="1" applyBorder="1"/>
    <xf numFmtId="167" fontId="14" fillId="0" borderId="15" xfId="3" applyNumberFormat="1" applyFont="1" applyFill="1" applyBorder="1" applyAlignment="1">
      <alignment wrapText="1"/>
    </xf>
    <xf numFmtId="0" fontId="14" fillId="0" borderId="15" xfId="0" applyFont="1" applyBorder="1" applyAlignment="1">
      <alignment horizontal="center"/>
    </xf>
    <xf numFmtId="14" fontId="14" fillId="3" borderId="24" xfId="0" applyNumberFormat="1" applyFont="1" applyFill="1" applyBorder="1" applyAlignment="1">
      <alignment horizontal="center"/>
    </xf>
    <xf numFmtId="14" fontId="14" fillId="0" borderId="20" xfId="11" applyNumberFormat="1" applyFont="1" applyBorder="1" applyAlignment="1">
      <alignment horizontal="center"/>
    </xf>
    <xf numFmtId="14" fontId="14" fillId="3" borderId="26" xfId="0" applyNumberFormat="1" applyFont="1" applyFill="1" applyBorder="1" applyAlignment="1">
      <alignment horizontal="center"/>
    </xf>
    <xf numFmtId="14" fontId="14" fillId="3" borderId="40" xfId="11" applyNumberFormat="1" applyFont="1" applyFill="1" applyBorder="1" applyAlignment="1">
      <alignment horizontal="center" vertical="center"/>
    </xf>
    <xf numFmtId="0" fontId="9" fillId="2" borderId="7" xfId="1" applyFont="1" applyFill="1" applyBorder="1" applyAlignment="1">
      <alignment horizontal="center" vertical="center" wrapText="1"/>
    </xf>
    <xf numFmtId="0" fontId="31" fillId="2" borderId="7" xfId="1" applyFont="1" applyFill="1" applyBorder="1" applyAlignment="1">
      <alignment horizontal="center" vertical="center" wrapText="1"/>
    </xf>
    <xf numFmtId="1" fontId="14" fillId="3" borderId="16" xfId="11" applyNumberFormat="1" applyFont="1" applyFill="1" applyBorder="1" applyAlignment="1">
      <alignment horizontal="center"/>
    </xf>
    <xf numFmtId="167" fontId="14" fillId="3" borderId="39" xfId="0" applyNumberFormat="1" applyFont="1" applyFill="1" applyBorder="1"/>
    <xf numFmtId="4" fontId="14" fillId="3" borderId="39" xfId="2" applyNumberFormat="1" applyFont="1" applyFill="1" applyBorder="1" applyAlignment="1">
      <alignment horizontal="center"/>
    </xf>
    <xf numFmtId="0" fontId="14" fillId="3" borderId="39" xfId="0" applyFont="1" applyFill="1" applyBorder="1" applyAlignment="1">
      <alignment wrapText="1"/>
    </xf>
    <xf numFmtId="14" fontId="14" fillId="3" borderId="39" xfId="0" applyNumberFormat="1" applyFont="1" applyFill="1" applyBorder="1" applyAlignment="1">
      <alignment horizontal="center"/>
    </xf>
    <xf numFmtId="0" fontId="14" fillId="3" borderId="39" xfId="0" applyFont="1" applyFill="1" applyBorder="1" applyAlignment="1">
      <alignment horizontal="center" wrapText="1"/>
    </xf>
    <xf numFmtId="0" fontId="17" fillId="3" borderId="39" xfId="0" applyFont="1" applyFill="1" applyBorder="1"/>
    <xf numFmtId="49" fontId="14" fillId="3" borderId="39" xfId="0" applyNumberFormat="1" applyFont="1" applyFill="1" applyBorder="1" applyAlignment="1">
      <alignment horizontal="center" wrapText="1"/>
    </xf>
    <xf numFmtId="0" fontId="20" fillId="3" borderId="18" xfId="1" applyFont="1" applyFill="1" applyBorder="1"/>
    <xf numFmtId="0" fontId="20" fillId="3" borderId="18" xfId="1" applyFont="1" applyFill="1" applyBorder="1" applyAlignment="1">
      <alignment horizontal="left"/>
    </xf>
    <xf numFmtId="1" fontId="14" fillId="0" borderId="0" xfId="0" quotePrefix="1" applyNumberFormat="1" applyFont="1" applyAlignment="1">
      <alignment horizontal="center" wrapText="1"/>
    </xf>
    <xf numFmtId="0" fontId="15" fillId="3" borderId="15" xfId="0" applyFont="1" applyFill="1" applyBorder="1" applyAlignment="1">
      <alignment horizontal="left" wrapText="1"/>
    </xf>
    <xf numFmtId="167" fontId="15" fillId="3" borderId="47" xfId="15" applyNumberFormat="1" applyFont="1" applyFill="1" applyBorder="1" applyAlignment="1">
      <alignment vertical="center" wrapText="1"/>
    </xf>
    <xf numFmtId="167" fontId="15" fillId="3" borderId="17" xfId="15" applyNumberFormat="1" applyFont="1" applyFill="1" applyBorder="1" applyAlignment="1">
      <alignment vertical="center" wrapText="1"/>
    </xf>
    <xf numFmtId="0" fontId="15" fillId="3" borderId="15" xfId="0" applyFont="1" applyFill="1" applyBorder="1" applyAlignment="1">
      <alignment horizontal="left" vertical="center" wrapText="1"/>
    </xf>
    <xf numFmtId="14" fontId="15" fillId="3" borderId="22" xfId="11" applyNumberFormat="1" applyFont="1" applyFill="1" applyBorder="1" applyAlignment="1">
      <alignment horizontal="center" vertical="center"/>
    </xf>
    <xf numFmtId="167" fontId="15" fillId="3" borderId="1" xfId="24" applyNumberFormat="1" applyFont="1" applyFill="1" applyBorder="1" applyAlignment="1">
      <alignment horizontal="center" wrapText="1"/>
    </xf>
    <xf numFmtId="49" fontId="36" fillId="3" borderId="1" xfId="24" applyNumberFormat="1" applyFont="1" applyFill="1" applyBorder="1" applyAlignment="1">
      <alignment horizontal="center" wrapText="1"/>
    </xf>
    <xf numFmtId="1" fontId="15" fillId="3" borderId="15" xfId="11" applyNumberFormat="1" applyFont="1" applyFill="1" applyBorder="1" applyAlignment="1">
      <alignment horizontal="center"/>
    </xf>
    <xf numFmtId="167" fontId="15" fillId="3" borderId="15" xfId="3" applyNumberFormat="1" applyFont="1" applyFill="1" applyBorder="1" applyAlignment="1">
      <alignment wrapText="1"/>
    </xf>
    <xf numFmtId="14" fontId="15" fillId="3" borderId="24" xfId="11" applyNumberFormat="1" applyFont="1" applyFill="1" applyBorder="1" applyAlignment="1">
      <alignment horizontal="center"/>
    </xf>
    <xf numFmtId="0" fontId="36" fillId="3" borderId="1" xfId="0" applyFont="1" applyFill="1" applyBorder="1" applyAlignment="1">
      <alignment horizontal="center" wrapText="1"/>
    </xf>
    <xf numFmtId="1" fontId="15" fillId="3" borderId="1" xfId="11" applyNumberFormat="1" applyFont="1" applyFill="1" applyBorder="1" applyAlignment="1">
      <alignment horizontal="center"/>
    </xf>
    <xf numFmtId="0" fontId="14" fillId="3" borderId="15" xfId="1" applyFont="1" applyFill="1" applyBorder="1" applyAlignment="1">
      <alignment horizontal="left" wrapText="1"/>
    </xf>
    <xf numFmtId="167" fontId="14" fillId="3" borderId="20" xfId="15" applyNumberFormat="1" applyFont="1" applyFill="1" applyBorder="1" applyAlignment="1">
      <alignment wrapText="1"/>
    </xf>
    <xf numFmtId="167" fontId="14" fillId="3" borderId="16" xfId="18" applyNumberFormat="1" applyFont="1" applyFill="1" applyBorder="1"/>
    <xf numFmtId="167" fontId="14" fillId="3" borderId="3" xfId="18" applyNumberFormat="1" applyFont="1" applyFill="1" applyBorder="1"/>
    <xf numFmtId="1" fontId="14" fillId="3" borderId="3" xfId="0" applyNumberFormat="1" applyFont="1" applyFill="1" applyBorder="1" applyAlignment="1">
      <alignment horizontal="center" wrapText="1"/>
    </xf>
    <xf numFmtId="0" fontId="16" fillId="3" borderId="3" xfId="0" applyFont="1" applyFill="1" applyBorder="1" applyAlignment="1">
      <alignment horizontal="center" wrapText="1"/>
    </xf>
    <xf numFmtId="1" fontId="14" fillId="0" borderId="41" xfId="11" applyNumberFormat="1" applyFont="1" applyBorder="1" applyAlignment="1">
      <alignment horizontal="center"/>
    </xf>
    <xf numFmtId="0" fontId="14" fillId="0" borderId="0" xfId="0" applyFont="1" applyAlignment="1">
      <alignment wrapText="1"/>
    </xf>
    <xf numFmtId="0" fontId="16" fillId="3" borderId="20" xfId="0" applyFont="1" applyFill="1" applyBorder="1" applyAlignment="1">
      <alignment horizontal="center" wrapText="1"/>
    </xf>
    <xf numFmtId="0" fontId="15" fillId="0" borderId="15" xfId="0" applyFont="1" applyBorder="1" applyAlignment="1">
      <alignment horizontal="center" wrapText="1"/>
    </xf>
    <xf numFmtId="167" fontId="14" fillId="3" borderId="30" xfId="0" applyNumberFormat="1" applyFont="1" applyFill="1" applyBorder="1" applyAlignment="1">
      <alignment horizontal="right" wrapText="1"/>
    </xf>
    <xf numFmtId="0" fontId="16" fillId="3" borderId="20" xfId="24" applyNumberFormat="1" applyFont="1" applyFill="1" applyBorder="1" applyAlignment="1">
      <alignment horizontal="center" wrapText="1"/>
    </xf>
    <xf numFmtId="0" fontId="14" fillId="0" borderId="7" xfId="0" applyFont="1" applyBorder="1" applyAlignment="1">
      <alignment wrapText="1"/>
    </xf>
    <xf numFmtId="167" fontId="14" fillId="0" borderId="7" xfId="3" applyNumberFormat="1" applyFont="1" applyBorder="1" applyAlignment="1">
      <alignment wrapText="1"/>
    </xf>
    <xf numFmtId="49" fontId="16" fillId="3" borderId="20" xfId="24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167" fontId="16" fillId="3" borderId="1" xfId="24" applyNumberFormat="1" applyFont="1" applyFill="1" applyBorder="1" applyAlignment="1">
      <alignment horizontal="center" wrapText="1"/>
    </xf>
    <xf numFmtId="0" fontId="15" fillId="0" borderId="16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right" wrapText="1"/>
    </xf>
    <xf numFmtId="14" fontId="14" fillId="3" borderId="6" xfId="0" applyNumberFormat="1" applyFont="1" applyFill="1" applyBorder="1" applyAlignment="1">
      <alignment horizontal="center"/>
    </xf>
    <xf numFmtId="0" fontId="14" fillId="3" borderId="22" xfId="24" applyNumberFormat="1" applyFont="1" applyFill="1" applyBorder="1" applyAlignment="1">
      <alignment horizontal="center" wrapText="1"/>
    </xf>
    <xf numFmtId="0" fontId="14" fillId="3" borderId="7" xfId="0" applyFont="1" applyFill="1" applyBorder="1" applyAlignment="1">
      <alignment horizontal="center"/>
    </xf>
    <xf numFmtId="0" fontId="16" fillId="3" borderId="7" xfId="0" applyFont="1" applyFill="1" applyBorder="1" applyAlignment="1">
      <alignment horizontal="center" wrapText="1"/>
    </xf>
    <xf numFmtId="49" fontId="16" fillId="3" borderId="15" xfId="24" applyNumberFormat="1" applyFont="1" applyFill="1" applyBorder="1" applyAlignment="1">
      <alignment horizontal="center" wrapText="1"/>
    </xf>
    <xf numFmtId="0" fontId="14" fillId="0" borderId="3" xfId="0" applyFont="1" applyBorder="1" applyAlignment="1">
      <alignment horizontal="left" wrapText="1"/>
    </xf>
    <xf numFmtId="166" fontId="14" fillId="3" borderId="15" xfId="0" applyNumberFormat="1" applyFont="1" applyFill="1" applyBorder="1"/>
    <xf numFmtId="166" fontId="14" fillId="3" borderId="24" xfId="0" applyNumberFormat="1" applyFont="1" applyFill="1" applyBorder="1"/>
    <xf numFmtId="0" fontId="15" fillId="3" borderId="15" xfId="0" applyFont="1" applyFill="1" applyBorder="1"/>
    <xf numFmtId="167" fontId="14" fillId="3" borderId="44" xfId="3" applyNumberFormat="1" applyFont="1" applyFill="1" applyBorder="1" applyAlignment="1">
      <alignment wrapText="1"/>
    </xf>
    <xf numFmtId="167" fontId="14" fillId="3" borderId="27" xfId="3" applyNumberFormat="1" applyFont="1" applyFill="1" applyBorder="1" applyAlignment="1">
      <alignment wrapText="1"/>
    </xf>
    <xf numFmtId="14" fontId="14" fillId="3" borderId="43" xfId="11" applyNumberFormat="1" applyFont="1" applyFill="1" applyBorder="1" applyAlignment="1">
      <alignment horizontal="center"/>
    </xf>
    <xf numFmtId="167" fontId="14" fillId="0" borderId="20" xfId="3" applyNumberFormat="1" applyFont="1" applyBorder="1" applyAlignment="1">
      <alignment wrapText="1"/>
    </xf>
    <xf numFmtId="0" fontId="18" fillId="3" borderId="23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18" fillId="3" borderId="13" xfId="1" applyFont="1" applyFill="1" applyBorder="1" applyAlignment="1">
      <alignment horizontal="left" wrapText="1"/>
    </xf>
    <xf numFmtId="0" fontId="18" fillId="3" borderId="14" xfId="1" applyFont="1" applyFill="1" applyBorder="1" applyAlignment="1">
      <alignment horizontal="left" wrapText="1"/>
    </xf>
    <xf numFmtId="0" fontId="8" fillId="0" borderId="0" xfId="1" applyFont="1" applyAlignment="1">
      <alignment horizontal="center"/>
    </xf>
    <xf numFmtId="0" fontId="8" fillId="0" borderId="2" xfId="1" applyFont="1" applyBorder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0" fontId="18" fillId="3" borderId="0" xfId="1" applyFont="1" applyFill="1" applyAlignment="1">
      <alignment horizontal="center" wrapText="1"/>
    </xf>
    <xf numFmtId="0" fontId="8" fillId="3" borderId="0" xfId="1" applyFont="1" applyFill="1" applyAlignment="1">
      <alignment horizontal="center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0" borderId="23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5" borderId="1" xfId="1" applyFont="1" applyFill="1" applyBorder="1" applyAlignment="1">
      <alignment horizontal="center" vertical="center" wrapText="1"/>
    </xf>
    <xf numFmtId="0" fontId="11" fillId="5" borderId="1" xfId="0" applyFont="1" applyFill="1" applyBorder="1"/>
    <xf numFmtId="0" fontId="8" fillId="3" borderId="0" xfId="1" applyFont="1" applyFill="1" applyAlignment="1">
      <alignment horizontal="center" vertical="center"/>
    </xf>
    <xf numFmtId="0" fontId="18" fillId="3" borderId="2" xfId="1" applyFont="1" applyFill="1" applyBorder="1" applyAlignment="1">
      <alignment horizontal="center" wrapText="1"/>
    </xf>
    <xf numFmtId="0" fontId="18" fillId="3" borderId="10" xfId="1" applyFont="1" applyFill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35" fillId="0" borderId="0" xfId="1" applyFont="1" applyAlignment="1">
      <alignment horizontal="center" vertical="center"/>
    </xf>
    <xf numFmtId="0" fontId="22" fillId="6" borderId="3" xfId="1" applyFont="1" applyFill="1" applyBorder="1" applyAlignment="1">
      <alignment vertical="center"/>
    </xf>
    <xf numFmtId="0" fontId="37" fillId="6" borderId="1" xfId="0" applyFont="1" applyFill="1" applyBorder="1" applyAlignment="1">
      <alignment wrapText="1"/>
    </xf>
    <xf numFmtId="0" fontId="37" fillId="6" borderId="1" xfId="0" applyFont="1" applyFill="1" applyBorder="1" applyAlignment="1">
      <alignment horizontal="left" wrapText="1"/>
    </xf>
    <xf numFmtId="0" fontId="37" fillId="6" borderId="7" xfId="0" applyFont="1" applyFill="1" applyBorder="1" applyAlignment="1">
      <alignment horizontal="left" wrapText="1"/>
    </xf>
    <xf numFmtId="0" fontId="37" fillId="6" borderId="4" xfId="0" applyFont="1" applyFill="1" applyBorder="1" applyAlignment="1">
      <alignment wrapText="1"/>
    </xf>
    <xf numFmtId="0" fontId="37" fillId="6" borderId="7" xfId="0" applyFont="1" applyFill="1" applyBorder="1" applyAlignment="1">
      <alignment wrapText="1"/>
    </xf>
    <xf numFmtId="0" fontId="37" fillId="6" borderId="15" xfId="0" applyFont="1" applyFill="1" applyBorder="1" applyAlignment="1">
      <alignment horizontal="left" wrapText="1"/>
    </xf>
    <xf numFmtId="0" fontId="37" fillId="6" borderId="15" xfId="0" applyFont="1" applyFill="1" applyBorder="1" applyAlignment="1">
      <alignment wrapText="1"/>
    </xf>
    <xf numFmtId="0" fontId="37" fillId="6" borderId="9" xfId="0" applyFont="1" applyFill="1" applyBorder="1" applyAlignment="1">
      <alignment wrapText="1"/>
    </xf>
    <xf numFmtId="0" fontId="37" fillId="6" borderId="18" xfId="0" applyFont="1" applyFill="1" applyBorder="1"/>
    <xf numFmtId="0" fontId="37" fillId="6" borderId="27" xfId="0" applyFont="1" applyFill="1" applyBorder="1" applyAlignment="1">
      <alignment horizontal="left" wrapText="1"/>
    </xf>
    <xf numFmtId="0" fontId="37" fillId="6" borderId="19" xfId="0" applyFont="1" applyFill="1" applyBorder="1" applyAlignment="1">
      <alignment horizontal="left" wrapText="1"/>
    </xf>
    <xf numFmtId="0" fontId="37" fillId="6" borderId="19" xfId="0" applyFont="1" applyFill="1" applyBorder="1" applyAlignment="1">
      <alignment wrapText="1"/>
    </xf>
    <xf numFmtId="0" fontId="37" fillId="6" borderId="15" xfId="24" applyNumberFormat="1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FFFF99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D386"/>
  <sheetViews>
    <sheetView tabSelected="1" view="pageBreakPreview" topLeftCell="A367" zoomScale="90" zoomScaleNormal="97" zoomScaleSheetLayoutView="90" workbookViewId="0">
      <selection activeCell="A330" sqref="A330"/>
    </sheetView>
  </sheetViews>
  <sheetFormatPr defaultColWidth="9.109375" defaultRowHeight="15.6" x14ac:dyDescent="0.3"/>
  <cols>
    <col min="1" max="1" width="4.6640625" style="5" customWidth="1"/>
    <col min="2" max="2" width="36.109375" style="5" customWidth="1"/>
    <col min="3" max="3" width="14.88671875" style="5" customWidth="1"/>
    <col min="4" max="4" width="14.109375" style="5" customWidth="1"/>
    <col min="5" max="5" width="5.5546875" style="19" customWidth="1"/>
    <col min="6" max="6" width="4.6640625" style="409" customWidth="1"/>
    <col min="7" max="7" width="60.109375" style="5" customWidth="1"/>
    <col min="8" max="8" width="14.6640625" style="5" bestFit="1" customWidth="1"/>
    <col min="9" max="9" width="24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8.88671875" style="5" customWidth="1"/>
    <col min="15" max="15" width="11.109375" style="5" bestFit="1" customWidth="1"/>
    <col min="16" max="16384" width="9.109375" style="5"/>
  </cols>
  <sheetData>
    <row r="1" spans="1:23" ht="31.2" x14ac:dyDescent="0.3">
      <c r="A1" s="37" t="s">
        <v>0</v>
      </c>
      <c r="B1" s="1"/>
      <c r="C1" s="1"/>
      <c r="D1" s="1"/>
      <c r="E1" s="2"/>
      <c r="F1" s="399"/>
      <c r="G1" s="3"/>
      <c r="H1" s="3"/>
      <c r="I1" s="3"/>
      <c r="J1" s="3"/>
      <c r="K1" s="3"/>
      <c r="L1" s="3"/>
      <c r="M1" s="192" t="s">
        <v>1</v>
      </c>
    </row>
    <row r="2" spans="1:23" x14ac:dyDescent="0.3">
      <c r="A2" s="540" t="s">
        <v>2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</row>
    <row r="3" spans="1:23" ht="16.2" x14ac:dyDescent="0.35">
      <c r="A3" s="43"/>
      <c r="B3" s="6"/>
      <c r="C3" s="7"/>
      <c r="D3" s="541" t="s">
        <v>3</v>
      </c>
      <c r="E3" s="541"/>
      <c r="F3" s="541"/>
      <c r="G3" s="541"/>
      <c r="H3" s="8"/>
      <c r="I3" s="8"/>
      <c r="J3" s="8"/>
      <c r="K3" s="9"/>
      <c r="L3" s="542" t="s">
        <v>4</v>
      </c>
      <c r="M3" s="542"/>
    </row>
    <row r="4" spans="1:23" ht="46.8" x14ac:dyDescent="0.3">
      <c r="A4" s="160"/>
      <c r="B4" s="11" t="s">
        <v>5</v>
      </c>
      <c r="C4" s="12" t="s">
        <v>6</v>
      </c>
      <c r="D4" s="13" t="s">
        <v>7</v>
      </c>
      <c r="E4" s="543" t="s">
        <v>8</v>
      </c>
      <c r="F4" s="544"/>
      <c r="G4" s="11" t="s">
        <v>9</v>
      </c>
      <c r="H4" s="12" t="s">
        <v>10</v>
      </c>
      <c r="I4" s="12" t="s">
        <v>11</v>
      </c>
      <c r="J4" s="12" t="s">
        <v>12</v>
      </c>
      <c r="K4" s="12" t="s">
        <v>13</v>
      </c>
      <c r="L4" s="12" t="s">
        <v>14</v>
      </c>
      <c r="M4" s="12" t="s">
        <v>15</v>
      </c>
    </row>
    <row r="5" spans="1:23" x14ac:dyDescent="0.3">
      <c r="A5" s="161"/>
      <c r="B5" s="14" t="s">
        <v>16</v>
      </c>
      <c r="C5" s="15"/>
      <c r="D5" s="16"/>
      <c r="E5" s="17"/>
      <c r="F5" s="400"/>
      <c r="G5" s="14"/>
      <c r="H5" s="15"/>
      <c r="I5" s="15"/>
      <c r="J5" s="15"/>
      <c r="K5" s="15"/>
      <c r="L5" s="15"/>
      <c r="M5" s="12"/>
    </row>
    <row r="6" spans="1:23" s="19" customFormat="1" ht="34.5" customHeight="1" x14ac:dyDescent="0.3">
      <c r="A6" s="162">
        <f>1+A5</f>
        <v>1</v>
      </c>
      <c r="B6" s="109" t="s">
        <v>17</v>
      </c>
      <c r="C6" s="133">
        <v>496.59</v>
      </c>
      <c r="D6" s="133">
        <v>496.59</v>
      </c>
      <c r="E6" s="131" t="s">
        <v>18</v>
      </c>
      <c r="F6" s="123" t="s">
        <v>19</v>
      </c>
      <c r="G6" s="122" t="s">
        <v>20</v>
      </c>
      <c r="H6" s="115" t="s">
        <v>21</v>
      </c>
      <c r="I6" s="121" t="s">
        <v>22</v>
      </c>
      <c r="J6" s="116"/>
      <c r="K6" s="117"/>
      <c r="L6" s="441">
        <v>3340</v>
      </c>
      <c r="M6" s="440" t="s">
        <v>23</v>
      </c>
      <c r="N6" s="431"/>
      <c r="O6" s="431"/>
    </row>
    <row r="7" spans="1:23" ht="38.25" customHeight="1" x14ac:dyDescent="0.3">
      <c r="A7" s="162">
        <v>2</v>
      </c>
      <c r="B7" s="18" t="s">
        <v>17</v>
      </c>
      <c r="C7" s="133">
        <v>159.9</v>
      </c>
      <c r="D7" s="133">
        <v>159.9</v>
      </c>
      <c r="E7" s="131" t="s">
        <v>18</v>
      </c>
      <c r="F7" s="123" t="s">
        <v>19</v>
      </c>
      <c r="G7" s="122" t="s">
        <v>20</v>
      </c>
      <c r="H7" s="115" t="s">
        <v>24</v>
      </c>
      <c r="I7" s="121" t="s">
        <v>25</v>
      </c>
      <c r="J7" s="149"/>
      <c r="K7" s="239"/>
      <c r="L7" s="442">
        <v>3340</v>
      </c>
      <c r="M7" s="440" t="s">
        <v>26</v>
      </c>
      <c r="N7" s="432"/>
      <c r="O7" s="432"/>
      <c r="P7" s="433"/>
      <c r="Q7" s="434"/>
      <c r="R7" s="435"/>
      <c r="S7" s="436"/>
      <c r="T7" s="437"/>
      <c r="U7" s="438"/>
      <c r="V7" s="438"/>
      <c r="W7" s="439"/>
    </row>
    <row r="8" spans="1:23" ht="44.25" customHeight="1" x14ac:dyDescent="0.3">
      <c r="A8" s="162">
        <v>3</v>
      </c>
      <c r="B8" s="109" t="s">
        <v>27</v>
      </c>
      <c r="C8" s="133">
        <v>561</v>
      </c>
      <c r="D8" s="133">
        <v>561</v>
      </c>
      <c r="E8" s="181" t="s">
        <v>28</v>
      </c>
      <c r="F8" s="123" t="s">
        <v>19</v>
      </c>
      <c r="G8" s="194" t="s">
        <v>29</v>
      </c>
      <c r="H8" s="115" t="s">
        <v>30</v>
      </c>
      <c r="I8" s="121"/>
      <c r="J8" s="116"/>
      <c r="K8" s="117"/>
      <c r="L8" s="443">
        <v>3600</v>
      </c>
      <c r="M8" s="242" t="s">
        <v>31</v>
      </c>
    </row>
    <row r="9" spans="1:23" ht="45" customHeight="1" x14ac:dyDescent="0.3">
      <c r="A9" s="162">
        <f t="shared" ref="A9" si="0">1+A8</f>
        <v>4</v>
      </c>
      <c r="B9" s="268" t="s">
        <v>32</v>
      </c>
      <c r="C9" s="133">
        <v>144.87</v>
      </c>
      <c r="D9" s="133">
        <v>144.87</v>
      </c>
      <c r="E9" s="131" t="s">
        <v>28</v>
      </c>
      <c r="F9" s="123" t="s">
        <v>19</v>
      </c>
      <c r="G9" s="218" t="s">
        <v>33</v>
      </c>
      <c r="H9" s="115" t="s">
        <v>30</v>
      </c>
      <c r="I9" s="121"/>
      <c r="J9" s="116"/>
      <c r="K9" s="117"/>
      <c r="L9" s="444">
        <v>3600</v>
      </c>
      <c r="M9" s="242" t="s">
        <v>34</v>
      </c>
    </row>
    <row r="10" spans="1:23" ht="49.5" customHeight="1" x14ac:dyDescent="0.3">
      <c r="A10" s="170">
        <v>5</v>
      </c>
      <c r="B10" s="267" t="s">
        <v>35</v>
      </c>
      <c r="C10" s="253">
        <v>226.77</v>
      </c>
      <c r="D10" s="133">
        <v>226.77</v>
      </c>
      <c r="E10" s="131" t="s">
        <v>28</v>
      </c>
      <c r="F10" s="123" t="s">
        <v>19</v>
      </c>
      <c r="G10" s="218" t="s">
        <v>36</v>
      </c>
      <c r="H10" s="115" t="s">
        <v>30</v>
      </c>
      <c r="I10" s="121"/>
      <c r="J10" s="149"/>
      <c r="K10" s="139"/>
      <c r="L10" s="445">
        <v>2400</v>
      </c>
      <c r="M10" s="242" t="s">
        <v>37</v>
      </c>
    </row>
    <row r="11" spans="1:23" ht="34.5" customHeight="1" x14ac:dyDescent="0.3">
      <c r="A11" s="170">
        <v>6</v>
      </c>
      <c r="B11" s="267" t="s">
        <v>38</v>
      </c>
      <c r="C11" s="253">
        <v>260.08</v>
      </c>
      <c r="D11" s="133">
        <v>260.08</v>
      </c>
      <c r="E11" s="181" t="s">
        <v>28</v>
      </c>
      <c r="F11" s="123" t="s">
        <v>19</v>
      </c>
      <c r="G11" s="217" t="s">
        <v>39</v>
      </c>
      <c r="H11" s="115" t="s">
        <v>30</v>
      </c>
      <c r="I11" s="121"/>
      <c r="J11" s="116"/>
      <c r="K11" s="117"/>
      <c r="L11" s="446">
        <v>2400</v>
      </c>
      <c r="M11" s="242" t="s">
        <v>40</v>
      </c>
    </row>
    <row r="12" spans="1:23" ht="37.5" customHeight="1" x14ac:dyDescent="0.3">
      <c r="A12" s="170">
        <v>7</v>
      </c>
      <c r="B12" s="267" t="s">
        <v>41</v>
      </c>
      <c r="C12" s="253">
        <v>34</v>
      </c>
      <c r="D12" s="133">
        <v>34</v>
      </c>
      <c r="E12" s="181" t="s">
        <v>28</v>
      </c>
      <c r="F12" s="219" t="s">
        <v>19</v>
      </c>
      <c r="G12" s="221" t="s">
        <v>42</v>
      </c>
      <c r="H12" s="220" t="s">
        <v>30</v>
      </c>
      <c r="I12" s="121"/>
      <c r="J12" s="116"/>
      <c r="K12" s="117"/>
      <c r="L12" s="446">
        <v>3600</v>
      </c>
      <c r="M12" s="242" t="s">
        <v>43</v>
      </c>
    </row>
    <row r="13" spans="1:23" ht="33.75" customHeight="1" x14ac:dyDescent="0.3">
      <c r="A13" s="170">
        <v>8</v>
      </c>
      <c r="B13" s="267" t="s">
        <v>44</v>
      </c>
      <c r="C13" s="253">
        <v>1002.37</v>
      </c>
      <c r="D13" s="133">
        <v>1002.37</v>
      </c>
      <c r="E13" s="181" t="s">
        <v>28</v>
      </c>
      <c r="F13" s="219" t="s">
        <v>19</v>
      </c>
      <c r="G13" s="221" t="s">
        <v>45</v>
      </c>
      <c r="H13" s="220" t="s">
        <v>30</v>
      </c>
      <c r="I13" s="121"/>
      <c r="J13" s="116"/>
      <c r="K13" s="117"/>
      <c r="L13" s="447">
        <v>3600</v>
      </c>
      <c r="M13" s="242" t="s">
        <v>46</v>
      </c>
    </row>
    <row r="14" spans="1:23" ht="38.25" customHeight="1" x14ac:dyDescent="0.35">
      <c r="A14" s="170">
        <v>9</v>
      </c>
      <c r="B14" s="504" t="s">
        <v>35</v>
      </c>
      <c r="C14" s="505">
        <v>283.77999999999997</v>
      </c>
      <c r="D14" s="125">
        <v>283.77999999999997</v>
      </c>
      <c r="E14" s="113" t="s">
        <v>28</v>
      </c>
      <c r="F14" s="223" t="s">
        <v>19</v>
      </c>
      <c r="G14" s="222" t="s">
        <v>47</v>
      </c>
      <c r="H14" s="220" t="s">
        <v>30</v>
      </c>
      <c r="I14" s="121"/>
      <c r="J14" s="139"/>
      <c r="K14" s="139"/>
      <c r="L14" s="448">
        <v>2400</v>
      </c>
      <c r="M14" s="242" t="s">
        <v>48</v>
      </c>
      <c r="N14" s="22"/>
    </row>
    <row r="15" spans="1:23" ht="38.25" customHeight="1" x14ac:dyDescent="0.3">
      <c r="A15" s="170">
        <v>10</v>
      </c>
      <c r="B15" s="504" t="s">
        <v>38</v>
      </c>
      <c r="C15" s="505">
        <v>166.43</v>
      </c>
      <c r="D15" s="125">
        <v>166.43</v>
      </c>
      <c r="E15" s="113" t="s">
        <v>28</v>
      </c>
      <c r="F15" s="114" t="s">
        <v>19</v>
      </c>
      <c r="G15" s="225" t="s">
        <v>49</v>
      </c>
      <c r="H15" s="115" t="s">
        <v>30</v>
      </c>
      <c r="I15" s="121"/>
      <c r="J15" s="139"/>
      <c r="K15" s="139"/>
      <c r="L15" s="448">
        <v>2400</v>
      </c>
      <c r="M15" s="242" t="s">
        <v>50</v>
      </c>
    </row>
    <row r="16" spans="1:23" ht="32.25" customHeight="1" x14ac:dyDescent="0.3">
      <c r="A16" s="162">
        <v>11</v>
      </c>
      <c r="B16" s="258" t="s">
        <v>27</v>
      </c>
      <c r="C16" s="133">
        <v>119</v>
      </c>
      <c r="D16" s="133">
        <v>119</v>
      </c>
      <c r="E16" s="113" t="s">
        <v>28</v>
      </c>
      <c r="F16" s="114" t="s">
        <v>19</v>
      </c>
      <c r="G16" s="112" t="s">
        <v>51</v>
      </c>
      <c r="H16" s="115" t="s">
        <v>30</v>
      </c>
      <c r="I16" s="121"/>
      <c r="J16" s="144"/>
      <c r="K16" s="158"/>
      <c r="L16" s="449">
        <v>3600</v>
      </c>
      <c r="M16" s="242" t="s">
        <v>52</v>
      </c>
    </row>
    <row r="17" spans="1:14" ht="32.25" customHeight="1" x14ac:dyDescent="0.35">
      <c r="A17" s="162">
        <v>12</v>
      </c>
      <c r="B17" s="136" t="s">
        <v>44</v>
      </c>
      <c r="C17" s="133">
        <v>411.32</v>
      </c>
      <c r="D17" s="133">
        <v>411.32</v>
      </c>
      <c r="E17" s="240" t="s">
        <v>28</v>
      </c>
      <c r="F17" s="114" t="s">
        <v>19</v>
      </c>
      <c r="G17" s="224" t="s">
        <v>53</v>
      </c>
      <c r="H17" s="115" t="s">
        <v>30</v>
      </c>
      <c r="I17" s="121"/>
      <c r="J17" s="241"/>
      <c r="K17" s="117"/>
      <c r="L17" s="450">
        <v>3600</v>
      </c>
      <c r="M17" s="242" t="s">
        <v>54</v>
      </c>
    </row>
    <row r="18" spans="1:14" ht="32.25" customHeight="1" x14ac:dyDescent="0.3">
      <c r="A18" s="162">
        <v>13</v>
      </c>
      <c r="B18" s="109" t="s">
        <v>35</v>
      </c>
      <c r="C18" s="133">
        <v>187.75</v>
      </c>
      <c r="D18" s="133">
        <v>187.75</v>
      </c>
      <c r="E18" s="198" t="s">
        <v>28</v>
      </c>
      <c r="F18" s="123" t="s">
        <v>19</v>
      </c>
      <c r="G18" s="109" t="s">
        <v>55</v>
      </c>
      <c r="H18" s="115" t="s">
        <v>30</v>
      </c>
      <c r="I18" s="197"/>
      <c r="J18" s="198"/>
      <c r="K18" s="199"/>
      <c r="L18" s="446">
        <v>2400</v>
      </c>
      <c r="M18" s="242" t="s">
        <v>56</v>
      </c>
    </row>
    <row r="19" spans="1:14" ht="32.25" customHeight="1" x14ac:dyDescent="0.3">
      <c r="A19" s="162">
        <v>14</v>
      </c>
      <c r="B19" s="109" t="s">
        <v>38</v>
      </c>
      <c r="C19" s="133">
        <v>133.53</v>
      </c>
      <c r="D19" s="133">
        <v>133.53</v>
      </c>
      <c r="E19" s="240" t="s">
        <v>28</v>
      </c>
      <c r="F19" s="114" t="s">
        <v>19</v>
      </c>
      <c r="G19" s="225" t="s">
        <v>57</v>
      </c>
      <c r="H19" s="115" t="s">
        <v>30</v>
      </c>
      <c r="I19" s="121"/>
      <c r="J19" s="116"/>
      <c r="K19" s="117"/>
      <c r="L19" s="450">
        <v>2400</v>
      </c>
      <c r="M19" s="242" t="s">
        <v>58</v>
      </c>
    </row>
    <row r="20" spans="1:14" ht="53.25" customHeight="1" x14ac:dyDescent="0.3">
      <c r="A20" s="162">
        <v>15</v>
      </c>
      <c r="B20" s="136" t="s">
        <v>41</v>
      </c>
      <c r="C20" s="133">
        <v>255</v>
      </c>
      <c r="D20" s="133">
        <v>255</v>
      </c>
      <c r="E20" s="240" t="s">
        <v>28</v>
      </c>
      <c r="F20" s="114" t="s">
        <v>19</v>
      </c>
      <c r="G20" s="112" t="s">
        <v>59</v>
      </c>
      <c r="H20" s="115" t="s">
        <v>30</v>
      </c>
      <c r="I20" s="121"/>
      <c r="J20" s="241"/>
      <c r="K20" s="117"/>
      <c r="L20" s="450">
        <v>3600</v>
      </c>
      <c r="M20" s="242" t="s">
        <v>60</v>
      </c>
    </row>
    <row r="21" spans="1:14" ht="45.75" customHeight="1" x14ac:dyDescent="0.35">
      <c r="A21" s="162">
        <v>16</v>
      </c>
      <c r="B21" s="136" t="s">
        <v>44</v>
      </c>
      <c r="C21" s="133">
        <v>1648.9</v>
      </c>
      <c r="D21" s="133">
        <v>1648.9</v>
      </c>
      <c r="E21" s="240" t="s">
        <v>28</v>
      </c>
      <c r="F21" s="114" t="s">
        <v>19</v>
      </c>
      <c r="G21" s="224" t="s">
        <v>61</v>
      </c>
      <c r="H21" s="115" t="s">
        <v>30</v>
      </c>
      <c r="I21" s="121"/>
      <c r="J21" s="116"/>
      <c r="K21" s="117"/>
      <c r="L21" s="450">
        <v>3600</v>
      </c>
      <c r="M21" s="242" t="s">
        <v>62</v>
      </c>
    </row>
    <row r="22" spans="1:14" ht="33" customHeight="1" x14ac:dyDescent="0.3">
      <c r="A22" s="162">
        <v>17</v>
      </c>
      <c r="B22" s="136" t="s">
        <v>35</v>
      </c>
      <c r="C22" s="133">
        <v>71.61</v>
      </c>
      <c r="D22" s="133">
        <v>71.61</v>
      </c>
      <c r="E22" s="240" t="s">
        <v>28</v>
      </c>
      <c r="F22" s="114" t="s">
        <v>19</v>
      </c>
      <c r="G22" s="112" t="s">
        <v>63</v>
      </c>
      <c r="H22" s="115" t="s">
        <v>30</v>
      </c>
      <c r="I22" s="121"/>
      <c r="J22" s="116"/>
      <c r="K22" s="117"/>
      <c r="L22" s="450">
        <v>2400</v>
      </c>
      <c r="M22" s="242" t="s">
        <v>64</v>
      </c>
    </row>
    <row r="23" spans="1:14" ht="46.5" customHeight="1" x14ac:dyDescent="0.3">
      <c r="A23" s="162">
        <v>18</v>
      </c>
      <c r="B23" s="109" t="s">
        <v>41</v>
      </c>
      <c r="C23" s="200">
        <v>408</v>
      </c>
      <c r="D23" s="200">
        <v>408</v>
      </c>
      <c r="E23" s="240" t="s">
        <v>28</v>
      </c>
      <c r="F23" s="130" t="s">
        <v>19</v>
      </c>
      <c r="G23" s="111" t="s">
        <v>65</v>
      </c>
      <c r="H23" s="115" t="s">
        <v>30</v>
      </c>
      <c r="I23" s="140"/>
      <c r="J23" s="116"/>
      <c r="K23" s="117"/>
      <c r="L23" s="450">
        <v>3600</v>
      </c>
      <c r="M23" s="242" t="s">
        <v>66</v>
      </c>
      <c r="N23" s="85"/>
    </row>
    <row r="24" spans="1:14" s="107" customFormat="1" ht="36" customHeight="1" x14ac:dyDescent="0.3">
      <c r="A24" s="162">
        <v>19</v>
      </c>
      <c r="B24" s="109" t="s">
        <v>44</v>
      </c>
      <c r="C24" s="506">
        <v>366.16</v>
      </c>
      <c r="D24" s="507">
        <v>366.16</v>
      </c>
      <c r="E24" s="240" t="s">
        <v>28</v>
      </c>
      <c r="F24" s="130" t="s">
        <v>19</v>
      </c>
      <c r="G24" s="111" t="s">
        <v>67</v>
      </c>
      <c r="H24" s="115" t="s">
        <v>30</v>
      </c>
      <c r="I24" s="508"/>
      <c r="J24" s="211"/>
      <c r="K24" s="509"/>
      <c r="L24" s="510">
        <v>3600</v>
      </c>
      <c r="M24" s="242" t="s">
        <v>68</v>
      </c>
    </row>
    <row r="25" spans="1:14" s="107" customFormat="1" ht="32.25" customHeight="1" x14ac:dyDescent="0.35">
      <c r="A25" s="162">
        <v>20</v>
      </c>
      <c r="B25" s="109" t="s">
        <v>35</v>
      </c>
      <c r="C25" s="133">
        <v>27.95</v>
      </c>
      <c r="D25" s="133">
        <v>27.95</v>
      </c>
      <c r="E25" s="240" t="s">
        <v>28</v>
      </c>
      <c r="F25" s="130" t="s">
        <v>19</v>
      </c>
      <c r="G25" s="226" t="s">
        <v>69</v>
      </c>
      <c r="H25" s="115" t="s">
        <v>30</v>
      </c>
      <c r="I25" s="121"/>
      <c r="J25" s="116"/>
      <c r="K25" s="117"/>
      <c r="L25" s="447">
        <v>2400</v>
      </c>
      <c r="M25" s="242" t="s">
        <v>70</v>
      </c>
    </row>
    <row r="26" spans="1:14" ht="15.6" customHeight="1" x14ac:dyDescent="0.3">
      <c r="A26" s="62"/>
      <c r="B26" s="63" t="s">
        <v>71</v>
      </c>
      <c r="C26" s="64">
        <f>SUM(C6:C25)</f>
        <v>6965.0099999999984</v>
      </c>
      <c r="D26" s="64">
        <f>SUM(D6:D25)</f>
        <v>6965.0099999999984</v>
      </c>
      <c r="E26" s="538"/>
      <c r="F26" s="539"/>
      <c r="G26" s="539"/>
      <c r="H26" s="539"/>
      <c r="I26" s="539"/>
      <c r="J26" s="539"/>
      <c r="K26" s="539"/>
      <c r="L26" s="539"/>
      <c r="M26" s="62"/>
    </row>
    <row r="27" spans="1:14" ht="15.6" customHeight="1" x14ac:dyDescent="0.3">
      <c r="A27" s="62"/>
      <c r="B27" s="65" t="s">
        <v>72</v>
      </c>
      <c r="C27" s="66">
        <f>SUM(C26)</f>
        <v>6965.0099999999984</v>
      </c>
      <c r="D27" s="66">
        <f>SUM(D26)</f>
        <v>6965.0099999999984</v>
      </c>
      <c r="E27" s="67"/>
      <c r="F27" s="401"/>
      <c r="G27" s="69"/>
      <c r="H27" s="71"/>
      <c r="I27" s="71"/>
      <c r="J27" s="71"/>
      <c r="K27" s="71"/>
      <c r="L27" s="545"/>
      <c r="M27" s="545"/>
    </row>
    <row r="28" spans="1:14" ht="15.6" customHeight="1" x14ac:dyDescent="0.3">
      <c r="A28" s="62"/>
      <c r="B28" s="72"/>
      <c r="C28" s="423"/>
      <c r="D28" s="423"/>
      <c r="E28" s="67"/>
      <c r="F28" s="401"/>
      <c r="G28" s="69"/>
      <c r="H28" s="424"/>
      <c r="I28" s="424"/>
      <c r="J28" s="71"/>
      <c r="K28" s="71"/>
      <c r="L28" s="430"/>
      <c r="M28" s="430"/>
    </row>
    <row r="29" spans="1:14" ht="15.6" customHeight="1" x14ac:dyDescent="0.3">
      <c r="A29" s="62"/>
      <c r="B29" s="72"/>
      <c r="C29" s="73"/>
      <c r="D29" s="73"/>
      <c r="E29" s="67"/>
      <c r="F29" s="401"/>
      <c r="G29" s="68"/>
      <c r="H29" s="74" t="s">
        <v>73</v>
      </c>
      <c r="I29" s="74"/>
      <c r="J29" s="74"/>
      <c r="K29" s="74"/>
      <c r="L29" s="74" t="s">
        <v>74</v>
      </c>
      <c r="M29" s="62"/>
    </row>
    <row r="30" spans="1:14" ht="15.6" customHeight="1" x14ac:dyDescent="0.3">
      <c r="A30" s="62"/>
      <c r="B30" s="75"/>
      <c r="C30" s="73"/>
      <c r="D30" s="73"/>
      <c r="E30" s="76"/>
      <c r="F30" s="401"/>
      <c r="G30" s="79"/>
      <c r="H30" s="77" t="s">
        <v>75</v>
      </c>
      <c r="I30" s="77"/>
      <c r="J30" s="77"/>
      <c r="K30" s="77"/>
      <c r="L30" s="77" t="s">
        <v>76</v>
      </c>
      <c r="M30" s="77"/>
    </row>
    <row r="31" spans="1:14" ht="36.75" customHeight="1" x14ac:dyDescent="0.3">
      <c r="A31" s="78" t="s">
        <v>77</v>
      </c>
      <c r="B31" s="62"/>
      <c r="C31" s="193" t="s">
        <v>78</v>
      </c>
      <c r="D31" s="62"/>
      <c r="E31" s="76"/>
      <c r="F31" s="401"/>
      <c r="G31" s="79"/>
      <c r="H31" s="77"/>
      <c r="I31" s="77"/>
      <c r="J31" s="62"/>
      <c r="K31" s="62"/>
      <c r="L31" s="77"/>
      <c r="M31" s="80"/>
    </row>
    <row r="32" spans="1:14" ht="16.2" customHeight="1" x14ac:dyDescent="0.3">
      <c r="A32" s="78"/>
      <c r="B32" s="62"/>
      <c r="C32" s="78"/>
      <c r="D32" s="62"/>
      <c r="E32" s="76"/>
      <c r="F32" s="401"/>
      <c r="G32" s="79"/>
      <c r="H32" s="70"/>
      <c r="I32" s="82"/>
      <c r="J32" s="62"/>
      <c r="K32" s="62"/>
      <c r="L32" s="554"/>
      <c r="M32" s="554"/>
    </row>
    <row r="33" spans="1:14" ht="15.6" customHeight="1" x14ac:dyDescent="0.3">
      <c r="A33" s="78"/>
      <c r="B33" s="62"/>
      <c r="C33" s="78"/>
      <c r="D33" s="62"/>
      <c r="E33" s="76"/>
      <c r="F33" s="401"/>
      <c r="G33" s="71"/>
      <c r="H33" s="77" t="s">
        <v>74</v>
      </c>
      <c r="I33" s="77"/>
      <c r="J33" s="62"/>
      <c r="K33" s="62"/>
      <c r="L33" s="77" t="s">
        <v>74</v>
      </c>
      <c r="M33" s="80"/>
    </row>
    <row r="34" spans="1:14" x14ac:dyDescent="0.3">
      <c r="A34" s="163" t="s">
        <v>79</v>
      </c>
      <c r="B34" s="62"/>
      <c r="C34" s="62"/>
      <c r="D34" s="62"/>
      <c r="E34" s="84"/>
      <c r="F34" s="402"/>
      <c r="G34" s="62"/>
      <c r="H34" s="77" t="s">
        <v>80</v>
      </c>
      <c r="I34" s="62"/>
      <c r="J34" s="62"/>
      <c r="K34" s="62"/>
      <c r="L34" s="77" t="s">
        <v>81</v>
      </c>
      <c r="M34" s="62"/>
    </row>
    <row r="35" spans="1:14" x14ac:dyDescent="0.3">
      <c r="A35" s="163"/>
      <c r="B35" s="62"/>
      <c r="C35" s="62"/>
      <c r="D35" s="62"/>
      <c r="E35" s="84"/>
      <c r="F35" s="402"/>
      <c r="G35" s="62"/>
      <c r="H35" s="77"/>
      <c r="I35" s="62"/>
      <c r="J35" s="62"/>
      <c r="K35" s="62"/>
      <c r="L35" s="77"/>
      <c r="M35" s="62"/>
    </row>
    <row r="36" spans="1:14" x14ac:dyDescent="0.3">
      <c r="A36" s="163"/>
      <c r="B36" s="62"/>
      <c r="C36" s="62"/>
      <c r="D36" s="62"/>
      <c r="E36" s="84"/>
      <c r="F36" s="402"/>
      <c r="G36" s="62"/>
      <c r="H36" s="77"/>
      <c r="I36" s="62"/>
      <c r="J36" s="62"/>
      <c r="K36" s="62"/>
      <c r="L36" s="77"/>
      <c r="M36" s="62"/>
    </row>
    <row r="37" spans="1:14" x14ac:dyDescent="0.3">
      <c r="A37" s="163"/>
      <c r="B37" s="62"/>
      <c r="C37" s="62"/>
      <c r="D37" s="62"/>
      <c r="E37" s="84"/>
      <c r="F37" s="402"/>
      <c r="G37" s="62"/>
      <c r="H37" s="77"/>
      <c r="I37" s="62"/>
      <c r="J37" s="62"/>
      <c r="K37" s="62"/>
      <c r="L37" s="77"/>
      <c r="M37" s="62"/>
    </row>
    <row r="38" spans="1:14" x14ac:dyDescent="0.3">
      <c r="A38" s="78" t="s">
        <v>0</v>
      </c>
      <c r="B38" s="86"/>
      <c r="C38" s="100"/>
      <c r="D38" s="86"/>
      <c r="E38" s="87"/>
      <c r="F38" s="403"/>
      <c r="G38" s="62"/>
      <c r="H38" s="62"/>
      <c r="I38" s="62"/>
      <c r="J38" s="62"/>
      <c r="K38" s="62"/>
      <c r="L38" s="62"/>
      <c r="M38" s="88" t="str">
        <f>M1</f>
        <v>Skeda Nru. 310/2025</v>
      </c>
    </row>
    <row r="39" spans="1:14" x14ac:dyDescent="0.3">
      <c r="A39" s="546" t="s">
        <v>2</v>
      </c>
      <c r="B39" s="546"/>
      <c r="C39" s="546"/>
      <c r="D39" s="546"/>
      <c r="E39" s="546"/>
      <c r="F39" s="546"/>
      <c r="G39" s="546"/>
      <c r="H39" s="546"/>
      <c r="I39" s="546"/>
      <c r="J39" s="546"/>
      <c r="K39" s="546"/>
      <c r="L39" s="546"/>
      <c r="M39" s="546"/>
    </row>
    <row r="40" spans="1:14" ht="16.2" customHeight="1" x14ac:dyDescent="0.35">
      <c r="A40" s="163"/>
      <c r="B40" s="89"/>
      <c r="C40" s="90"/>
      <c r="D40" s="541" t="s">
        <v>3</v>
      </c>
      <c r="E40" s="541"/>
      <c r="F40" s="541"/>
      <c r="G40" s="541"/>
      <c r="H40" s="91"/>
      <c r="I40" s="91"/>
      <c r="J40" s="91"/>
      <c r="K40" s="92"/>
      <c r="L40" s="542" t="s">
        <v>4</v>
      </c>
      <c r="M40" s="542"/>
    </row>
    <row r="41" spans="1:14" ht="46.8" x14ac:dyDescent="0.3">
      <c r="A41" s="164"/>
      <c r="B41" s="93" t="s">
        <v>5</v>
      </c>
      <c r="C41" s="94" t="s">
        <v>6</v>
      </c>
      <c r="D41" s="95" t="s">
        <v>7</v>
      </c>
      <c r="E41" s="547" t="s">
        <v>8</v>
      </c>
      <c r="F41" s="548"/>
      <c r="G41" s="93" t="s">
        <v>9</v>
      </c>
      <c r="H41" s="94" t="s">
        <v>10</v>
      </c>
      <c r="I41" s="94" t="s">
        <v>11</v>
      </c>
      <c r="J41" s="94" t="s">
        <v>12</v>
      </c>
      <c r="K41" s="94" t="s">
        <v>13</v>
      </c>
      <c r="L41" s="94" t="s">
        <v>14</v>
      </c>
      <c r="M41" s="94" t="s">
        <v>15</v>
      </c>
    </row>
    <row r="42" spans="1:14" x14ac:dyDescent="0.3">
      <c r="A42" s="161"/>
      <c r="B42" s="14" t="s">
        <v>16</v>
      </c>
      <c r="C42" s="15"/>
      <c r="D42" s="16"/>
      <c r="E42" s="17"/>
      <c r="F42" s="400"/>
      <c r="G42" s="14"/>
      <c r="H42" s="15"/>
      <c r="I42" s="15"/>
      <c r="J42" s="15"/>
      <c r="K42" s="15"/>
      <c r="L42" s="15"/>
      <c r="M42" s="12"/>
    </row>
    <row r="43" spans="1:14" s="85" customFormat="1" ht="31.5" customHeight="1" x14ac:dyDescent="0.3">
      <c r="A43" s="165">
        <v>21</v>
      </c>
      <c r="B43" s="148" t="s">
        <v>27</v>
      </c>
      <c r="C43" s="133">
        <v>119</v>
      </c>
      <c r="D43" s="133">
        <v>119</v>
      </c>
      <c r="E43" s="113" t="s">
        <v>28</v>
      </c>
      <c r="F43" s="114" t="s">
        <v>19</v>
      </c>
      <c r="G43" s="108" t="s">
        <v>82</v>
      </c>
      <c r="H43" s="119" t="s">
        <v>30</v>
      </c>
      <c r="I43" s="121"/>
      <c r="J43" s="139"/>
      <c r="K43" s="139"/>
      <c r="L43" s="127">
        <v>3600</v>
      </c>
      <c r="M43" s="132" t="s">
        <v>83</v>
      </c>
    </row>
    <row r="44" spans="1:14" s="85" customFormat="1" ht="33" customHeight="1" x14ac:dyDescent="0.3">
      <c r="A44" s="307">
        <v>22</v>
      </c>
      <c r="B44" s="148" t="s">
        <v>44</v>
      </c>
      <c r="C44" s="188">
        <v>228.25</v>
      </c>
      <c r="D44" s="188">
        <v>228.25</v>
      </c>
      <c r="E44" s="195" t="s">
        <v>28</v>
      </c>
      <c r="F44" s="123" t="s">
        <v>19</v>
      </c>
      <c r="G44" s="108" t="s">
        <v>84</v>
      </c>
      <c r="H44" s="128" t="s">
        <v>30</v>
      </c>
      <c r="I44" s="197"/>
      <c r="J44" s="198"/>
      <c r="K44" s="199"/>
      <c r="L44" s="124">
        <v>3600</v>
      </c>
      <c r="M44" s="126" t="s">
        <v>85</v>
      </c>
      <c r="N44" s="182"/>
    </row>
    <row r="45" spans="1:14" s="85" customFormat="1" ht="33.75" customHeight="1" x14ac:dyDescent="0.3">
      <c r="A45" s="165">
        <v>23</v>
      </c>
      <c r="B45" s="112" t="s">
        <v>35</v>
      </c>
      <c r="C45" s="133">
        <v>628.91999999999996</v>
      </c>
      <c r="D45" s="133">
        <v>628.91999999999996</v>
      </c>
      <c r="E45" s="113" t="s">
        <v>28</v>
      </c>
      <c r="F45" s="114" t="s">
        <v>19</v>
      </c>
      <c r="G45" s="112" t="s">
        <v>86</v>
      </c>
      <c r="H45" s="115" t="s">
        <v>30</v>
      </c>
      <c r="I45" s="121"/>
      <c r="J45" s="116"/>
      <c r="K45" s="117"/>
      <c r="L45" s="118">
        <v>2400</v>
      </c>
      <c r="M45" s="132" t="s">
        <v>87</v>
      </c>
    </row>
    <row r="46" spans="1:14" s="85" customFormat="1" ht="33" customHeight="1" x14ac:dyDescent="0.3">
      <c r="A46" s="162">
        <v>24</v>
      </c>
      <c r="B46" s="112" t="s">
        <v>38</v>
      </c>
      <c r="C46" s="138">
        <v>114.46</v>
      </c>
      <c r="D46" s="138">
        <v>114.46</v>
      </c>
      <c r="E46" s="113" t="s">
        <v>28</v>
      </c>
      <c r="F46" s="114" t="s">
        <v>19</v>
      </c>
      <c r="G46" s="196" t="s">
        <v>88</v>
      </c>
      <c r="H46" s="115" t="s">
        <v>30</v>
      </c>
      <c r="I46" s="140"/>
      <c r="J46" s="146"/>
      <c r="K46" s="147"/>
      <c r="L46" s="141">
        <v>2400</v>
      </c>
      <c r="M46" s="126" t="s">
        <v>89</v>
      </c>
    </row>
    <row r="47" spans="1:14" s="85" customFormat="1" ht="33.75" customHeight="1" x14ac:dyDescent="0.3">
      <c r="A47" s="165">
        <v>25</v>
      </c>
      <c r="B47" s="109" t="s">
        <v>41</v>
      </c>
      <c r="C47" s="200">
        <v>527</v>
      </c>
      <c r="D47" s="200">
        <v>527</v>
      </c>
      <c r="E47" s="131" t="s">
        <v>28</v>
      </c>
      <c r="F47" s="130" t="s">
        <v>19</v>
      </c>
      <c r="G47" s="112" t="s">
        <v>90</v>
      </c>
      <c r="H47" s="119" t="s">
        <v>30</v>
      </c>
      <c r="I47" s="121"/>
      <c r="J47" s="121"/>
      <c r="K47" s="150"/>
      <c r="L47" s="118">
        <v>3600</v>
      </c>
      <c r="M47" s="132" t="s">
        <v>91</v>
      </c>
    </row>
    <row r="48" spans="1:14" s="85" customFormat="1" ht="33.75" customHeight="1" x14ac:dyDescent="0.3">
      <c r="A48" s="162">
        <v>26</v>
      </c>
      <c r="B48" s="112" t="s">
        <v>44</v>
      </c>
      <c r="C48" s="133">
        <v>314.27</v>
      </c>
      <c r="D48" s="133">
        <v>314.27</v>
      </c>
      <c r="E48" s="113" t="s">
        <v>28</v>
      </c>
      <c r="F48" s="114" t="s">
        <v>19</v>
      </c>
      <c r="G48" s="511" t="s">
        <v>92</v>
      </c>
      <c r="H48" s="202" t="s">
        <v>30</v>
      </c>
      <c r="I48" s="197"/>
      <c r="J48" s="197"/>
      <c r="K48" s="203"/>
      <c r="L48" s="124">
        <v>3600</v>
      </c>
      <c r="M48" s="126" t="s">
        <v>93</v>
      </c>
      <c r="N48" s="182"/>
    </row>
    <row r="49" spans="1:17" s="85" customFormat="1" ht="36.75" customHeight="1" x14ac:dyDescent="0.3">
      <c r="A49" s="165">
        <v>27</v>
      </c>
      <c r="B49" s="148" t="s">
        <v>27</v>
      </c>
      <c r="C49" s="133">
        <v>238</v>
      </c>
      <c r="D49" s="133">
        <v>238</v>
      </c>
      <c r="E49" s="113" t="s">
        <v>28</v>
      </c>
      <c r="F49" s="114" t="s">
        <v>19</v>
      </c>
      <c r="G49" s="108" t="s">
        <v>94</v>
      </c>
      <c r="H49" s="119" t="s">
        <v>30</v>
      </c>
      <c r="I49" s="121"/>
      <c r="J49" s="139"/>
      <c r="K49" s="139"/>
      <c r="L49" s="135">
        <v>3600</v>
      </c>
      <c r="M49" s="132" t="s">
        <v>95</v>
      </c>
    </row>
    <row r="50" spans="1:17" ht="33.75" customHeight="1" x14ac:dyDescent="0.3">
      <c r="A50" s="162">
        <v>28</v>
      </c>
      <c r="B50" s="177" t="s">
        <v>44</v>
      </c>
      <c r="C50" s="125">
        <v>667.85</v>
      </c>
      <c r="D50" s="125">
        <v>667.85</v>
      </c>
      <c r="E50" s="113" t="s">
        <v>28</v>
      </c>
      <c r="F50" s="114" t="s">
        <v>19</v>
      </c>
      <c r="G50" s="217" t="s">
        <v>96</v>
      </c>
      <c r="H50" s="119" t="s">
        <v>30</v>
      </c>
      <c r="I50" s="121"/>
      <c r="J50" s="139"/>
      <c r="K50" s="139"/>
      <c r="L50" s="135">
        <v>3600</v>
      </c>
      <c r="M50" s="126" t="s">
        <v>97</v>
      </c>
    </row>
    <row r="51" spans="1:17" ht="33.75" customHeight="1" x14ac:dyDescent="0.3">
      <c r="A51" s="165">
        <v>29</v>
      </c>
      <c r="B51" s="136" t="s">
        <v>35</v>
      </c>
      <c r="C51" s="133">
        <v>6.94</v>
      </c>
      <c r="D51" s="133">
        <v>6.94</v>
      </c>
      <c r="E51" s="113" t="s">
        <v>28</v>
      </c>
      <c r="F51" s="114" t="s">
        <v>19</v>
      </c>
      <c r="G51" s="112" t="s">
        <v>98</v>
      </c>
      <c r="H51" s="119" t="s">
        <v>30</v>
      </c>
      <c r="I51" s="121"/>
      <c r="J51" s="144"/>
      <c r="K51" s="158"/>
      <c r="L51" s="116">
        <v>2400</v>
      </c>
      <c r="M51" s="132" t="s">
        <v>99</v>
      </c>
    </row>
    <row r="52" spans="1:17" ht="48" customHeight="1" x14ac:dyDescent="0.3">
      <c r="A52" s="162">
        <v>30</v>
      </c>
      <c r="B52" s="136" t="s">
        <v>41</v>
      </c>
      <c r="C52" s="133">
        <v>2852</v>
      </c>
      <c r="D52" s="133">
        <v>2852</v>
      </c>
      <c r="E52" s="113" t="s">
        <v>28</v>
      </c>
      <c r="F52" s="114" t="s">
        <v>19</v>
      </c>
      <c r="G52" s="227" t="s">
        <v>100</v>
      </c>
      <c r="H52" s="115" t="s">
        <v>30</v>
      </c>
      <c r="I52" s="140"/>
      <c r="J52" s="146"/>
      <c r="K52" s="147"/>
      <c r="L52" s="141">
        <v>3600</v>
      </c>
      <c r="M52" s="126" t="s">
        <v>101</v>
      </c>
      <c r="N52" s="45"/>
      <c r="O52" s="46"/>
      <c r="P52" s="47"/>
      <c r="Q52" s="45"/>
    </row>
    <row r="53" spans="1:17" ht="57.75" customHeight="1" x14ac:dyDescent="0.3">
      <c r="A53" s="165">
        <v>31</v>
      </c>
      <c r="B53" s="122" t="s">
        <v>44</v>
      </c>
      <c r="C53" s="188">
        <v>307.89999999999998</v>
      </c>
      <c r="D53" s="188">
        <v>307.89999999999998</v>
      </c>
      <c r="E53" s="113" t="s">
        <v>28</v>
      </c>
      <c r="F53" s="114" t="s">
        <v>19</v>
      </c>
      <c r="G53" s="225" t="s">
        <v>102</v>
      </c>
      <c r="H53" s="115" t="s">
        <v>30</v>
      </c>
      <c r="I53" s="121"/>
      <c r="J53" s="116"/>
      <c r="K53" s="117"/>
      <c r="L53" s="118">
        <v>3600</v>
      </c>
      <c r="M53" s="132" t="s">
        <v>103</v>
      </c>
      <c r="N53" s="22"/>
    </row>
    <row r="54" spans="1:17" ht="56.25" customHeight="1" x14ac:dyDescent="0.3">
      <c r="A54" s="162">
        <v>32</v>
      </c>
      <c r="B54" s="112" t="s">
        <v>35</v>
      </c>
      <c r="C54" s="133">
        <v>92.87</v>
      </c>
      <c r="D54" s="133">
        <v>92.87</v>
      </c>
      <c r="E54" s="113" t="s">
        <v>28</v>
      </c>
      <c r="F54" s="114" t="s">
        <v>19</v>
      </c>
      <c r="G54" s="112" t="s">
        <v>104</v>
      </c>
      <c r="H54" s="115" t="s">
        <v>30</v>
      </c>
      <c r="I54" s="121"/>
      <c r="J54" s="116"/>
      <c r="K54" s="117"/>
      <c r="L54" s="118">
        <v>2400</v>
      </c>
      <c r="M54" s="126" t="s">
        <v>105</v>
      </c>
      <c r="N54" s="22"/>
    </row>
    <row r="55" spans="1:17" ht="45.75" customHeight="1" x14ac:dyDescent="0.3">
      <c r="A55" s="165">
        <v>33</v>
      </c>
      <c r="B55" s="112" t="s">
        <v>41</v>
      </c>
      <c r="C55" s="138">
        <v>408</v>
      </c>
      <c r="D55" s="138">
        <v>408</v>
      </c>
      <c r="E55" s="113" t="s">
        <v>28</v>
      </c>
      <c r="F55" s="114" t="s">
        <v>19</v>
      </c>
      <c r="G55" s="112" t="s">
        <v>106</v>
      </c>
      <c r="H55" s="119" t="s">
        <v>30</v>
      </c>
      <c r="I55" s="121"/>
      <c r="J55" s="121"/>
      <c r="K55" s="150"/>
      <c r="L55" s="118">
        <v>3600</v>
      </c>
      <c r="M55" s="132" t="s">
        <v>107</v>
      </c>
      <c r="O55" s="22"/>
    </row>
    <row r="56" spans="1:17" ht="41.25" customHeight="1" x14ac:dyDescent="0.3">
      <c r="A56" s="162">
        <v>34</v>
      </c>
      <c r="B56" s="112" t="s">
        <v>44</v>
      </c>
      <c r="C56" s="133">
        <v>559.62</v>
      </c>
      <c r="D56" s="133">
        <v>559.62</v>
      </c>
      <c r="E56" s="113" t="s">
        <v>28</v>
      </c>
      <c r="F56" s="114" t="s">
        <v>19</v>
      </c>
      <c r="G56" s="108" t="s">
        <v>108</v>
      </c>
      <c r="H56" s="119" t="s">
        <v>30</v>
      </c>
      <c r="I56" s="216"/>
      <c r="J56" s="121"/>
      <c r="K56" s="117"/>
      <c r="L56" s="118">
        <v>3600</v>
      </c>
      <c r="M56" s="126" t="s">
        <v>109</v>
      </c>
    </row>
    <row r="57" spans="1:17" ht="38.25" customHeight="1" x14ac:dyDescent="0.3">
      <c r="A57" s="165">
        <v>35</v>
      </c>
      <c r="B57" s="49" t="s">
        <v>38</v>
      </c>
      <c r="C57" s="21">
        <v>116.5</v>
      </c>
      <c r="D57" s="21">
        <v>116.5</v>
      </c>
      <c r="E57" s="52" t="s">
        <v>28</v>
      </c>
      <c r="F57" s="53" t="s">
        <v>19</v>
      </c>
      <c r="G57" s="51" t="s">
        <v>110</v>
      </c>
      <c r="H57" s="54" t="s">
        <v>30</v>
      </c>
      <c r="I57" s="50"/>
      <c r="J57" s="104"/>
      <c r="K57" s="104"/>
      <c r="L57" s="55">
        <v>2400</v>
      </c>
      <c r="M57" s="132" t="s">
        <v>111</v>
      </c>
    </row>
    <row r="58" spans="1:17" ht="36.75" customHeight="1" x14ac:dyDescent="0.3">
      <c r="A58" s="162">
        <v>36</v>
      </c>
      <c r="B58" s="112" t="s">
        <v>41</v>
      </c>
      <c r="C58" s="133">
        <v>391</v>
      </c>
      <c r="D58" s="133">
        <v>391</v>
      </c>
      <c r="E58" s="113" t="s">
        <v>28</v>
      </c>
      <c r="F58" s="114" t="s">
        <v>19</v>
      </c>
      <c r="G58" s="112" t="s">
        <v>112</v>
      </c>
      <c r="H58" s="119" t="s">
        <v>30</v>
      </c>
      <c r="I58" s="121"/>
      <c r="J58" s="121"/>
      <c r="K58" s="121"/>
      <c r="L58" s="134">
        <v>3600</v>
      </c>
      <c r="M58" s="126" t="s">
        <v>113</v>
      </c>
      <c r="N58" s="22"/>
    </row>
    <row r="59" spans="1:17" ht="36.75" customHeight="1" x14ac:dyDescent="0.3">
      <c r="A59" s="165">
        <v>37</v>
      </c>
      <c r="B59" s="112" t="s">
        <v>114</v>
      </c>
      <c r="C59" s="133">
        <v>591.33000000000004</v>
      </c>
      <c r="D59" s="133">
        <v>591.33000000000004</v>
      </c>
      <c r="E59" s="113" t="s">
        <v>28</v>
      </c>
      <c r="F59" s="114" t="s">
        <v>19</v>
      </c>
      <c r="G59" s="112" t="s">
        <v>115</v>
      </c>
      <c r="H59" s="119" t="s">
        <v>30</v>
      </c>
      <c r="I59" s="121"/>
      <c r="J59" s="121"/>
      <c r="K59" s="121"/>
      <c r="L59" s="134">
        <v>3600</v>
      </c>
      <c r="M59" s="132" t="s">
        <v>116</v>
      </c>
      <c r="N59" s="22"/>
    </row>
    <row r="60" spans="1:17" ht="36" customHeight="1" x14ac:dyDescent="0.3">
      <c r="A60" s="162">
        <v>38</v>
      </c>
      <c r="B60" s="204" t="s">
        <v>35</v>
      </c>
      <c r="C60" s="138">
        <v>69.88</v>
      </c>
      <c r="D60" s="138">
        <v>69.88</v>
      </c>
      <c r="E60" s="113" t="s">
        <v>28</v>
      </c>
      <c r="F60" s="114" t="s">
        <v>19</v>
      </c>
      <c r="G60" s="112" t="s">
        <v>117</v>
      </c>
      <c r="H60" s="119" t="s">
        <v>30</v>
      </c>
      <c r="I60" s="121"/>
      <c r="J60" s="121"/>
      <c r="K60" s="150"/>
      <c r="L60" s="118">
        <v>2400</v>
      </c>
      <c r="M60" s="126" t="s">
        <v>118</v>
      </c>
    </row>
    <row r="61" spans="1:17" ht="38.25" customHeight="1" x14ac:dyDescent="0.3">
      <c r="A61" s="235">
        <v>39</v>
      </c>
      <c r="B61" s="212" t="s">
        <v>41</v>
      </c>
      <c r="C61" s="253">
        <v>391</v>
      </c>
      <c r="D61" s="133">
        <v>391</v>
      </c>
      <c r="E61" s="113" t="s">
        <v>28</v>
      </c>
      <c r="F61" s="114" t="s">
        <v>19</v>
      </c>
      <c r="G61" s="112" t="s">
        <v>119</v>
      </c>
      <c r="H61" s="119" t="s">
        <v>30</v>
      </c>
      <c r="I61" s="120"/>
      <c r="J61" s="121"/>
      <c r="K61" s="117"/>
      <c r="L61" s="118">
        <v>3600</v>
      </c>
      <c r="M61" s="132" t="s">
        <v>120</v>
      </c>
    </row>
    <row r="62" spans="1:17" ht="36.75" customHeight="1" x14ac:dyDescent="0.3">
      <c r="A62" s="166">
        <v>40</v>
      </c>
      <c r="B62" s="229" t="s">
        <v>44</v>
      </c>
      <c r="C62" s="138">
        <v>828.71</v>
      </c>
      <c r="D62" s="138">
        <v>828.71</v>
      </c>
      <c r="E62" s="113" t="s">
        <v>28</v>
      </c>
      <c r="F62" s="114" t="s">
        <v>19</v>
      </c>
      <c r="G62" s="112" t="s">
        <v>121</v>
      </c>
      <c r="H62" s="119" t="s">
        <v>30</v>
      </c>
      <c r="I62" s="121"/>
      <c r="J62" s="121"/>
      <c r="K62" s="150"/>
      <c r="L62" s="118">
        <v>3600</v>
      </c>
      <c r="M62" s="132" t="s">
        <v>122</v>
      </c>
    </row>
    <row r="63" spans="1:17" ht="18" customHeight="1" x14ac:dyDescent="0.3">
      <c r="A63" s="62"/>
      <c r="B63" s="112"/>
      <c r="C63" s="133">
        <f>SUM(C43:C62)</f>
        <v>9453.5</v>
      </c>
      <c r="D63" s="133">
        <f>SUM(D43:D62)</f>
        <v>9453.5</v>
      </c>
      <c r="E63" s="113"/>
      <c r="F63" s="114"/>
      <c r="G63" s="112"/>
      <c r="H63" s="119"/>
      <c r="I63" s="121"/>
      <c r="J63" s="116"/>
      <c r="K63" s="117"/>
      <c r="L63" s="118"/>
      <c r="M63" s="132"/>
    </row>
    <row r="64" spans="1:17" ht="24" customHeight="1" x14ac:dyDescent="0.3">
      <c r="A64" s="62"/>
      <c r="B64" s="65" t="s">
        <v>72</v>
      </c>
      <c r="C64" s="66">
        <f>C63+C27</f>
        <v>16418.509999999998</v>
      </c>
      <c r="D64" s="66">
        <f>D63+D27</f>
        <v>16418.509999999998</v>
      </c>
      <c r="E64" s="67"/>
      <c r="F64" s="401"/>
      <c r="G64" s="68"/>
      <c r="H64" s="71"/>
      <c r="I64" s="71"/>
      <c r="J64" s="71"/>
      <c r="K64" s="71"/>
      <c r="L64" s="71"/>
      <c r="M64" s="71"/>
    </row>
    <row r="65" spans="1:13" ht="24" customHeight="1" x14ac:dyDescent="0.3">
      <c r="A65" s="62"/>
      <c r="B65" s="72"/>
      <c r="C65" s="423"/>
      <c r="D65" s="423"/>
      <c r="E65" s="67"/>
      <c r="F65" s="401"/>
      <c r="G65" s="68"/>
      <c r="H65" s="424"/>
      <c r="I65" s="424"/>
      <c r="J65" s="71"/>
      <c r="K65" s="71"/>
      <c r="L65" s="424"/>
      <c r="M65" s="424"/>
    </row>
    <row r="66" spans="1:13" x14ac:dyDescent="0.3">
      <c r="A66" s="62"/>
      <c r="B66" s="72"/>
      <c r="C66" s="73"/>
      <c r="D66" s="73"/>
      <c r="E66" s="67"/>
      <c r="F66" s="401"/>
      <c r="G66" s="69"/>
      <c r="H66" s="74" t="s">
        <v>73</v>
      </c>
      <c r="I66" s="74"/>
      <c r="J66" s="74"/>
      <c r="K66" s="74"/>
      <c r="L66" s="74" t="s">
        <v>74</v>
      </c>
      <c r="M66" s="62"/>
    </row>
    <row r="67" spans="1:13" x14ac:dyDescent="0.3">
      <c r="A67" s="62"/>
      <c r="B67" s="72"/>
      <c r="C67" s="73"/>
      <c r="D67" s="73"/>
      <c r="E67" s="76"/>
      <c r="F67" s="401"/>
      <c r="G67" s="79"/>
      <c r="H67" s="77" t="s">
        <v>75</v>
      </c>
      <c r="I67" s="77"/>
      <c r="J67" s="77"/>
      <c r="K67" s="77"/>
      <c r="L67" s="77" t="s">
        <v>76</v>
      </c>
      <c r="M67" s="77"/>
    </row>
    <row r="68" spans="1:13" ht="31.2" x14ac:dyDescent="0.3">
      <c r="A68" s="78" t="s">
        <v>77</v>
      </c>
      <c r="B68" s="62"/>
      <c r="C68" s="193" t="s">
        <v>78</v>
      </c>
      <c r="D68" s="90"/>
      <c r="E68" s="76"/>
      <c r="F68" s="401"/>
      <c r="G68" s="71"/>
      <c r="H68" s="489"/>
      <c r="I68" s="489"/>
      <c r="J68" s="62"/>
      <c r="K68" s="62"/>
      <c r="L68" s="489"/>
      <c r="M68" s="490"/>
    </row>
    <row r="69" spans="1:13" x14ac:dyDescent="0.3">
      <c r="A69" s="78"/>
      <c r="B69" s="62"/>
      <c r="C69" s="78"/>
      <c r="D69" s="62"/>
      <c r="E69" s="76"/>
      <c r="F69" s="401"/>
      <c r="G69" s="71"/>
      <c r="H69" s="77" t="s">
        <v>74</v>
      </c>
      <c r="I69" s="77"/>
      <c r="J69" s="62"/>
      <c r="K69" s="62"/>
      <c r="L69" s="77" t="s">
        <v>74</v>
      </c>
      <c r="M69" s="80"/>
    </row>
    <row r="70" spans="1:13" x14ac:dyDescent="0.3">
      <c r="A70" s="163" t="s">
        <v>79</v>
      </c>
      <c r="B70" s="62"/>
      <c r="C70" s="62"/>
      <c r="D70" s="62"/>
      <c r="E70" s="84"/>
      <c r="F70" s="402"/>
      <c r="G70" s="62"/>
      <c r="H70" s="77" t="s">
        <v>80</v>
      </c>
      <c r="I70" s="62"/>
      <c r="J70" s="62"/>
      <c r="K70" s="62"/>
      <c r="L70" s="77" t="s">
        <v>81</v>
      </c>
      <c r="M70" s="62"/>
    </row>
    <row r="71" spans="1:13" x14ac:dyDescent="0.3">
      <c r="A71" s="163"/>
      <c r="B71" s="62"/>
      <c r="C71" s="62"/>
      <c r="D71" s="62"/>
      <c r="E71" s="84"/>
      <c r="F71" s="402"/>
      <c r="G71" s="62"/>
      <c r="H71" s="77"/>
      <c r="I71" s="62"/>
      <c r="J71" s="62"/>
      <c r="K71" s="62"/>
      <c r="L71" s="77"/>
      <c r="M71" s="62"/>
    </row>
    <row r="72" spans="1:13" x14ac:dyDescent="0.3">
      <c r="A72" s="163"/>
      <c r="B72" s="62"/>
      <c r="C72" s="62"/>
      <c r="D72" s="62"/>
      <c r="E72" s="84"/>
      <c r="F72" s="402"/>
      <c r="G72" s="62"/>
      <c r="H72" s="77"/>
      <c r="I72" s="62"/>
      <c r="J72" s="62"/>
      <c r="K72" s="62"/>
      <c r="L72" s="77"/>
      <c r="M72" s="62"/>
    </row>
    <row r="73" spans="1:13" x14ac:dyDescent="0.3">
      <c r="A73" s="163"/>
      <c r="B73" s="62"/>
      <c r="C73" s="62"/>
      <c r="D73" s="62"/>
      <c r="E73" s="84"/>
      <c r="F73" s="402"/>
      <c r="G73" s="62"/>
      <c r="H73" s="77"/>
      <c r="I73" s="62"/>
      <c r="J73" s="62"/>
      <c r="K73" s="62"/>
      <c r="L73" s="77"/>
      <c r="M73" s="62"/>
    </row>
    <row r="74" spans="1:13" x14ac:dyDescent="0.3">
      <c r="A74" s="163"/>
      <c r="B74" s="62"/>
      <c r="C74" s="62"/>
      <c r="D74" s="62"/>
      <c r="E74" s="84"/>
      <c r="F74" s="402"/>
      <c r="G74" s="62"/>
      <c r="H74" s="77"/>
      <c r="I74" s="62"/>
      <c r="J74" s="62"/>
      <c r="K74" s="62"/>
      <c r="L74" s="77"/>
      <c r="M74" s="62"/>
    </row>
    <row r="75" spans="1:13" x14ac:dyDescent="0.3">
      <c r="A75" s="163"/>
      <c r="B75" s="62"/>
      <c r="C75" s="62"/>
      <c r="D75" s="62"/>
      <c r="E75" s="84"/>
      <c r="F75" s="402"/>
      <c r="G75" s="62"/>
      <c r="H75" s="77"/>
      <c r="I75" s="62"/>
      <c r="J75" s="62"/>
      <c r="K75" s="62"/>
      <c r="L75" s="77"/>
      <c r="M75" s="62"/>
    </row>
    <row r="76" spans="1:13" x14ac:dyDescent="0.3">
      <c r="A76" s="78" t="s">
        <v>0</v>
      </c>
      <c r="B76" s="86"/>
      <c r="C76" s="86"/>
      <c r="D76" s="86"/>
      <c r="E76" s="87"/>
      <c r="F76" s="403"/>
      <c r="G76" s="62"/>
      <c r="H76" s="62"/>
      <c r="I76" s="62"/>
      <c r="J76" s="62"/>
      <c r="K76" s="62"/>
      <c r="L76" s="62"/>
      <c r="M76" s="88" t="str">
        <f>M38</f>
        <v>Skeda Nru. 310/2025</v>
      </c>
    </row>
    <row r="77" spans="1:13" x14ac:dyDescent="0.3">
      <c r="A77" s="546" t="s">
        <v>2</v>
      </c>
      <c r="B77" s="546"/>
      <c r="C77" s="546"/>
      <c r="D77" s="546"/>
      <c r="E77" s="546"/>
      <c r="F77" s="546"/>
      <c r="G77" s="546"/>
      <c r="H77" s="546"/>
      <c r="I77" s="546"/>
      <c r="J77" s="546"/>
      <c r="K77" s="546"/>
      <c r="L77" s="546"/>
      <c r="M77" s="546"/>
    </row>
    <row r="78" spans="1:13" ht="16.2" customHeight="1" x14ac:dyDescent="0.35">
      <c r="A78" s="163"/>
      <c r="B78" s="102"/>
      <c r="C78" s="62"/>
      <c r="D78" s="541" t="s">
        <v>3</v>
      </c>
      <c r="E78" s="541"/>
      <c r="F78" s="541"/>
      <c r="G78" s="541"/>
      <c r="H78" s="91"/>
      <c r="I78" s="91"/>
      <c r="J78" s="91"/>
      <c r="K78" s="92"/>
      <c r="L78" s="542" t="s">
        <v>4</v>
      </c>
      <c r="M78" s="542"/>
    </row>
    <row r="79" spans="1:13" ht="46.8" x14ac:dyDescent="0.3">
      <c r="A79" s="164"/>
      <c r="B79" s="93" t="s">
        <v>5</v>
      </c>
      <c r="C79" s="94" t="s">
        <v>6</v>
      </c>
      <c r="D79" s="95" t="s">
        <v>7</v>
      </c>
      <c r="E79" s="547" t="s">
        <v>8</v>
      </c>
      <c r="F79" s="548"/>
      <c r="G79" s="93" t="s">
        <v>9</v>
      </c>
      <c r="H79" s="94" t="s">
        <v>10</v>
      </c>
      <c r="I79" s="94" t="s">
        <v>11</v>
      </c>
      <c r="J79" s="94" t="s">
        <v>12</v>
      </c>
      <c r="K79" s="94" t="s">
        <v>13</v>
      </c>
      <c r="L79" s="94" t="s">
        <v>14</v>
      </c>
      <c r="M79" s="94" t="s">
        <v>15</v>
      </c>
    </row>
    <row r="80" spans="1:13" x14ac:dyDescent="0.3">
      <c r="A80" s="166"/>
      <c r="B80" s="93" t="s">
        <v>16</v>
      </c>
      <c r="C80" s="94"/>
      <c r="D80" s="98"/>
      <c r="E80" s="232"/>
      <c r="F80" s="404"/>
      <c r="G80" s="93"/>
      <c r="H80" s="94"/>
      <c r="I80" s="94"/>
      <c r="J80" s="94"/>
      <c r="K80" s="97"/>
      <c r="L80" s="97"/>
      <c r="M80" s="97"/>
    </row>
    <row r="81" spans="1:15" s="85" customFormat="1" ht="34.5" customHeight="1" x14ac:dyDescent="0.35">
      <c r="A81" s="228">
        <v>41</v>
      </c>
      <c r="B81" s="236" t="s">
        <v>38</v>
      </c>
      <c r="C81" s="237">
        <v>69.5</v>
      </c>
      <c r="D81" s="238">
        <v>69.5</v>
      </c>
      <c r="E81" s="236" t="s">
        <v>28</v>
      </c>
      <c r="F81" s="336" t="s">
        <v>19</v>
      </c>
      <c r="G81" s="236" t="s">
        <v>123</v>
      </c>
      <c r="H81" s="236" t="s">
        <v>30</v>
      </c>
      <c r="I81" s="230"/>
      <c r="J81" s="214"/>
      <c r="K81" s="512"/>
      <c r="L81" s="118">
        <v>2400</v>
      </c>
      <c r="M81" s="172" t="s">
        <v>124</v>
      </c>
    </row>
    <row r="82" spans="1:15" s="85" customFormat="1" ht="32.25" customHeight="1" x14ac:dyDescent="0.3">
      <c r="A82" s="162">
        <v>42</v>
      </c>
      <c r="B82" s="109" t="s">
        <v>125</v>
      </c>
      <c r="C82" s="133">
        <v>1363.64</v>
      </c>
      <c r="D82" s="133">
        <v>1363.64</v>
      </c>
      <c r="E82" s="131" t="s">
        <v>18</v>
      </c>
      <c r="F82" s="123" t="s">
        <v>19</v>
      </c>
      <c r="G82" s="122" t="s">
        <v>126</v>
      </c>
      <c r="H82" s="115">
        <v>45926</v>
      </c>
      <c r="I82" s="121"/>
      <c r="J82" s="116"/>
      <c r="K82" s="117"/>
      <c r="L82" s="175">
        <v>1100</v>
      </c>
      <c r="M82" s="513"/>
    </row>
    <row r="83" spans="1:15" s="85" customFormat="1" ht="34.5" customHeight="1" x14ac:dyDescent="0.3">
      <c r="A83" s="162">
        <f>A82+1</f>
        <v>43</v>
      </c>
      <c r="B83" s="18" t="s">
        <v>127</v>
      </c>
      <c r="C83" s="133">
        <v>8071.61</v>
      </c>
      <c r="D83" s="133">
        <v>8071.61</v>
      </c>
      <c r="E83" s="131" t="s">
        <v>18</v>
      </c>
      <c r="F83" s="123" t="s">
        <v>19</v>
      </c>
      <c r="G83" s="109" t="s">
        <v>128</v>
      </c>
      <c r="H83" s="115">
        <v>45926</v>
      </c>
      <c r="I83" s="121"/>
      <c r="J83" s="149"/>
      <c r="K83" s="139"/>
      <c r="L83" s="20">
        <v>1200</v>
      </c>
      <c r="M83" s="172"/>
    </row>
    <row r="84" spans="1:15" s="85" customFormat="1" ht="32.25" customHeight="1" x14ac:dyDescent="0.3">
      <c r="A84" s="162">
        <v>44</v>
      </c>
      <c r="B84" s="267" t="s">
        <v>125</v>
      </c>
      <c r="C84" s="253">
        <v>796.77</v>
      </c>
      <c r="D84" s="133">
        <v>796.77</v>
      </c>
      <c r="E84" s="181" t="s">
        <v>18</v>
      </c>
      <c r="F84" s="123" t="s">
        <v>19</v>
      </c>
      <c r="G84" s="194" t="s">
        <v>129</v>
      </c>
      <c r="H84" s="115">
        <v>45926</v>
      </c>
      <c r="I84" s="121"/>
      <c r="J84" s="116"/>
      <c r="K84" s="117"/>
      <c r="L84" s="127">
        <v>1300</v>
      </c>
      <c r="M84" s="172"/>
      <c r="N84" s="182"/>
    </row>
    <row r="85" spans="1:15" s="183" customFormat="1" ht="36.75" customHeight="1" x14ac:dyDescent="0.3">
      <c r="A85" s="171">
        <f t="shared" ref="A85:A96" si="1">A84+1</f>
        <v>45</v>
      </c>
      <c r="B85" s="268" t="s">
        <v>127</v>
      </c>
      <c r="C85" s="133">
        <v>1333.39</v>
      </c>
      <c r="D85" s="133">
        <v>1333.39</v>
      </c>
      <c r="E85" s="181" t="s">
        <v>18</v>
      </c>
      <c r="F85" s="123" t="s">
        <v>19</v>
      </c>
      <c r="G85" s="194" t="s">
        <v>130</v>
      </c>
      <c r="H85" s="115">
        <v>45926</v>
      </c>
      <c r="I85" s="121"/>
      <c r="J85" s="116"/>
      <c r="K85" s="117"/>
      <c r="L85" s="127">
        <v>1600</v>
      </c>
      <c r="M85" s="172"/>
      <c r="N85" s="85"/>
    </row>
    <row r="86" spans="1:15" s="85" customFormat="1" ht="35.25" customHeight="1" x14ac:dyDescent="0.3">
      <c r="A86" s="162">
        <v>46</v>
      </c>
      <c r="B86" s="267" t="s">
        <v>127</v>
      </c>
      <c r="C86" s="253">
        <v>2867.2</v>
      </c>
      <c r="D86" s="133">
        <v>2867.2</v>
      </c>
      <c r="E86" s="181" t="s">
        <v>18</v>
      </c>
      <c r="F86" s="123" t="s">
        <v>19</v>
      </c>
      <c r="G86" s="194" t="s">
        <v>131</v>
      </c>
      <c r="H86" s="115">
        <v>45926</v>
      </c>
      <c r="I86" s="121"/>
      <c r="J86" s="116"/>
      <c r="K86" s="117"/>
      <c r="L86" s="127">
        <v>1700</v>
      </c>
      <c r="M86" s="172"/>
      <c r="O86" s="182"/>
    </row>
    <row r="87" spans="1:15" s="85" customFormat="1" ht="30" customHeight="1" x14ac:dyDescent="0.3">
      <c r="A87" s="162">
        <f t="shared" si="1"/>
        <v>47</v>
      </c>
      <c r="B87" s="177" t="s">
        <v>132</v>
      </c>
      <c r="C87" s="125">
        <v>20</v>
      </c>
      <c r="D87" s="125">
        <v>20</v>
      </c>
      <c r="E87" s="113" t="s">
        <v>18</v>
      </c>
      <c r="F87" s="114" t="s">
        <v>133</v>
      </c>
      <c r="G87" s="108" t="s">
        <v>134</v>
      </c>
      <c r="H87" s="115">
        <v>45926</v>
      </c>
      <c r="I87" s="121"/>
      <c r="J87" s="139"/>
      <c r="K87" s="139"/>
      <c r="L87" s="135">
        <v>1100</v>
      </c>
      <c r="M87" s="172"/>
      <c r="N87" s="182"/>
    </row>
    <row r="88" spans="1:15" s="85" customFormat="1" ht="27.75" customHeight="1" x14ac:dyDescent="0.3">
      <c r="A88" s="162">
        <f t="shared" si="1"/>
        <v>48</v>
      </c>
      <c r="B88" s="177" t="s">
        <v>132</v>
      </c>
      <c r="C88" s="125">
        <v>2921.3</v>
      </c>
      <c r="D88" s="125">
        <v>2921.3</v>
      </c>
      <c r="E88" s="113" t="s">
        <v>135</v>
      </c>
      <c r="F88" s="114" t="s">
        <v>133</v>
      </c>
      <c r="G88" s="108" t="s">
        <v>136</v>
      </c>
      <c r="H88" s="115">
        <v>45926</v>
      </c>
      <c r="I88" s="121"/>
      <c r="J88" s="139"/>
      <c r="K88" s="139"/>
      <c r="L88" s="135">
        <v>1500</v>
      </c>
      <c r="M88" s="172"/>
    </row>
    <row r="89" spans="1:15" s="85" customFormat="1" ht="29.25" customHeight="1" x14ac:dyDescent="0.3">
      <c r="A89" s="162">
        <f t="shared" si="1"/>
        <v>49</v>
      </c>
      <c r="B89" s="136" t="s">
        <v>132</v>
      </c>
      <c r="C89" s="133">
        <v>1947</v>
      </c>
      <c r="D89" s="133">
        <v>1947</v>
      </c>
      <c r="E89" s="113" t="s">
        <v>135</v>
      </c>
      <c r="F89" s="114" t="s">
        <v>133</v>
      </c>
      <c r="G89" s="112" t="s">
        <v>137</v>
      </c>
      <c r="H89" s="115">
        <v>45926</v>
      </c>
      <c r="I89" s="121"/>
      <c r="J89" s="144"/>
      <c r="K89" s="158"/>
      <c r="L89" s="116">
        <v>1200</v>
      </c>
      <c r="M89" s="172"/>
    </row>
    <row r="90" spans="1:15" s="85" customFormat="1" ht="28.5" customHeight="1" x14ac:dyDescent="0.3">
      <c r="A90" s="162">
        <f t="shared" si="1"/>
        <v>50</v>
      </c>
      <c r="B90" s="136" t="s">
        <v>132</v>
      </c>
      <c r="C90" s="133">
        <v>428</v>
      </c>
      <c r="D90" s="133">
        <v>428</v>
      </c>
      <c r="E90" s="240" t="s">
        <v>18</v>
      </c>
      <c r="F90" s="114" t="s">
        <v>133</v>
      </c>
      <c r="G90" s="112" t="s">
        <v>138</v>
      </c>
      <c r="H90" s="115">
        <v>45926</v>
      </c>
      <c r="I90" s="121"/>
      <c r="J90" s="241"/>
      <c r="K90" s="117"/>
      <c r="L90" s="118">
        <v>1600</v>
      </c>
      <c r="M90" s="172"/>
    </row>
    <row r="91" spans="1:15" s="85" customFormat="1" ht="33.75" customHeight="1" x14ac:dyDescent="0.3">
      <c r="A91" s="162">
        <v>51</v>
      </c>
      <c r="B91" s="177" t="s">
        <v>139</v>
      </c>
      <c r="C91" s="125">
        <v>700.63</v>
      </c>
      <c r="D91" s="125">
        <v>700.63</v>
      </c>
      <c r="E91" s="113" t="s">
        <v>28</v>
      </c>
      <c r="F91" s="114" t="s">
        <v>19</v>
      </c>
      <c r="G91" s="108" t="s">
        <v>140</v>
      </c>
      <c r="H91" s="115">
        <v>45818</v>
      </c>
      <c r="I91" s="121">
        <v>41589101</v>
      </c>
      <c r="J91" s="139"/>
      <c r="K91" s="139"/>
      <c r="L91" s="135"/>
      <c r="M91" s="172" t="s">
        <v>141</v>
      </c>
      <c r="O91" s="182"/>
    </row>
    <row r="92" spans="1:15" s="85" customFormat="1" ht="32.25" customHeight="1" x14ac:dyDescent="0.3">
      <c r="A92" s="162">
        <v>52</v>
      </c>
      <c r="B92" s="136" t="s">
        <v>139</v>
      </c>
      <c r="C92" s="133">
        <v>823.54</v>
      </c>
      <c r="D92" s="133">
        <v>823.54</v>
      </c>
      <c r="E92" s="113" t="s">
        <v>28</v>
      </c>
      <c r="F92" s="114" t="s">
        <v>19</v>
      </c>
      <c r="G92" s="112" t="s">
        <v>142</v>
      </c>
      <c r="H92" s="115">
        <v>45818</v>
      </c>
      <c r="I92" s="121">
        <v>41587892</v>
      </c>
      <c r="J92" s="144"/>
      <c r="K92" s="158"/>
      <c r="L92" s="116"/>
      <c r="M92" s="172" t="s">
        <v>143</v>
      </c>
      <c r="O92" s="182"/>
    </row>
    <row r="93" spans="1:15" s="85" customFormat="1" ht="31.5" customHeight="1" x14ac:dyDescent="0.3">
      <c r="A93" s="170">
        <v>53</v>
      </c>
      <c r="B93" s="559" t="s">
        <v>144</v>
      </c>
      <c r="C93" s="138">
        <v>303.89999999999998</v>
      </c>
      <c r="D93" s="138">
        <v>303.89999999999998</v>
      </c>
      <c r="E93" s="113" t="s">
        <v>28</v>
      </c>
      <c r="F93" s="114" t="s">
        <v>19</v>
      </c>
      <c r="G93" s="111" t="s">
        <v>145</v>
      </c>
      <c r="H93" s="115"/>
      <c r="I93" s="140"/>
      <c r="J93" s="116"/>
      <c r="K93" s="117"/>
      <c r="L93" s="118">
        <v>1100</v>
      </c>
      <c r="M93" s="159" t="s">
        <v>146</v>
      </c>
      <c r="N93" s="182"/>
    </row>
    <row r="94" spans="1:15" s="85" customFormat="1" ht="35.25" customHeight="1" x14ac:dyDescent="0.3">
      <c r="A94" s="170">
        <f t="shared" si="1"/>
        <v>54</v>
      </c>
      <c r="B94" s="560" t="s">
        <v>147</v>
      </c>
      <c r="C94" s="133">
        <v>127.35</v>
      </c>
      <c r="D94" s="133">
        <v>127.35</v>
      </c>
      <c r="E94" s="131" t="s">
        <v>28</v>
      </c>
      <c r="F94" s="123" t="s">
        <v>19</v>
      </c>
      <c r="G94" s="109" t="s">
        <v>148</v>
      </c>
      <c r="H94" s="115" t="s">
        <v>149</v>
      </c>
      <c r="I94" s="121"/>
      <c r="J94" s="116"/>
      <c r="K94" s="117"/>
      <c r="L94" s="175"/>
      <c r="M94" s="126"/>
    </row>
    <row r="95" spans="1:15" s="85" customFormat="1" ht="30.75" customHeight="1" x14ac:dyDescent="0.3">
      <c r="A95" s="170">
        <v>55</v>
      </c>
      <c r="B95" s="560" t="s">
        <v>150</v>
      </c>
      <c r="C95" s="133">
        <v>375</v>
      </c>
      <c r="D95" s="133">
        <v>375</v>
      </c>
      <c r="E95" s="198" t="s">
        <v>18</v>
      </c>
      <c r="F95" s="123" t="s">
        <v>133</v>
      </c>
      <c r="G95" s="109" t="s">
        <v>151</v>
      </c>
      <c r="H95" s="115">
        <v>45926</v>
      </c>
      <c r="I95" s="197" t="s">
        <v>152</v>
      </c>
      <c r="J95" s="198"/>
      <c r="K95" s="199"/>
      <c r="L95" s="127">
        <v>3190</v>
      </c>
      <c r="M95" s="126"/>
    </row>
    <row r="96" spans="1:15" ht="30.75" customHeight="1" x14ac:dyDescent="0.3">
      <c r="A96" s="162">
        <f t="shared" si="1"/>
        <v>56</v>
      </c>
      <c r="B96" s="109" t="s">
        <v>153</v>
      </c>
      <c r="C96" s="200">
        <v>1000</v>
      </c>
      <c r="D96" s="200">
        <v>1000</v>
      </c>
      <c r="E96" s="131" t="s">
        <v>28</v>
      </c>
      <c r="F96" s="130" t="s">
        <v>19</v>
      </c>
      <c r="G96" s="112" t="s">
        <v>154</v>
      </c>
      <c r="H96" s="119" t="s">
        <v>155</v>
      </c>
      <c r="I96" s="121" t="s">
        <v>156</v>
      </c>
      <c r="J96" s="418"/>
      <c r="K96" s="418"/>
      <c r="L96" s="135">
        <v>3701</v>
      </c>
      <c r="M96" s="126" t="s">
        <v>157</v>
      </c>
      <c r="N96" s="22"/>
    </row>
    <row r="97" spans="1:14" ht="34.5" customHeight="1" x14ac:dyDescent="0.3">
      <c r="A97" s="162">
        <v>57</v>
      </c>
      <c r="B97" s="112" t="s">
        <v>158</v>
      </c>
      <c r="C97" s="133">
        <v>56</v>
      </c>
      <c r="D97" s="133">
        <v>56</v>
      </c>
      <c r="E97" s="113" t="s">
        <v>18</v>
      </c>
      <c r="F97" s="114" t="s">
        <v>19</v>
      </c>
      <c r="G97" s="136" t="s">
        <v>159</v>
      </c>
      <c r="H97" s="115" t="s">
        <v>149</v>
      </c>
      <c r="I97" s="121">
        <v>229505</v>
      </c>
      <c r="J97" s="116"/>
      <c r="K97" s="117"/>
      <c r="L97" s="118">
        <v>2750</v>
      </c>
      <c r="M97" s="172"/>
    </row>
    <row r="98" spans="1:14" ht="33" customHeight="1" x14ac:dyDescent="0.3">
      <c r="A98" s="162">
        <v>58</v>
      </c>
      <c r="B98" s="112" t="s">
        <v>160</v>
      </c>
      <c r="C98" s="133">
        <v>117.15</v>
      </c>
      <c r="D98" s="133">
        <v>117.15</v>
      </c>
      <c r="E98" s="113" t="s">
        <v>28</v>
      </c>
      <c r="F98" s="114" t="s">
        <v>19</v>
      </c>
      <c r="G98" s="112" t="s">
        <v>161</v>
      </c>
      <c r="H98" s="119" t="s">
        <v>162</v>
      </c>
      <c r="I98" s="121">
        <v>72481</v>
      </c>
      <c r="J98" s="121"/>
      <c r="K98" s="121"/>
      <c r="L98" s="134">
        <v>2670</v>
      </c>
      <c r="M98" s="172"/>
      <c r="N98" s="22"/>
    </row>
    <row r="99" spans="1:14" ht="27.75" customHeight="1" x14ac:dyDescent="0.3">
      <c r="A99" s="162">
        <v>59</v>
      </c>
      <c r="B99" s="112" t="s">
        <v>160</v>
      </c>
      <c r="C99" s="133">
        <v>45.01</v>
      </c>
      <c r="D99" s="133">
        <v>45.01</v>
      </c>
      <c r="E99" s="113" t="s">
        <v>28</v>
      </c>
      <c r="F99" s="114" t="s">
        <v>19</v>
      </c>
      <c r="G99" s="112" t="s">
        <v>163</v>
      </c>
      <c r="H99" s="119" t="s">
        <v>162</v>
      </c>
      <c r="I99" s="121">
        <v>72482</v>
      </c>
      <c r="J99" s="116"/>
      <c r="K99" s="117"/>
      <c r="L99" s="118">
        <v>2670</v>
      </c>
      <c r="M99" s="172"/>
    </row>
    <row r="100" spans="1:14" ht="34.5" customHeight="1" x14ac:dyDescent="0.3">
      <c r="A100" s="170">
        <v>60</v>
      </c>
      <c r="B100" s="560" t="s">
        <v>164</v>
      </c>
      <c r="C100" s="133">
        <v>50</v>
      </c>
      <c r="D100" s="133">
        <v>50</v>
      </c>
      <c r="E100" s="113" t="s">
        <v>165</v>
      </c>
      <c r="F100" s="114" t="s">
        <v>19</v>
      </c>
      <c r="G100" s="108" t="s">
        <v>166</v>
      </c>
      <c r="H100" s="115" t="s">
        <v>167</v>
      </c>
      <c r="I100" s="121">
        <v>567</v>
      </c>
      <c r="J100" s="116"/>
      <c r="K100" s="117"/>
      <c r="L100" s="124"/>
      <c r="M100" s="159"/>
    </row>
    <row r="101" spans="1:14" x14ac:dyDescent="0.3">
      <c r="A101" s="62"/>
      <c r="B101" s="558" t="s">
        <v>71</v>
      </c>
      <c r="C101" s="64">
        <f>SUM(C81:C100)</f>
        <v>23416.99</v>
      </c>
      <c r="D101" s="64">
        <f>SUM(D81:D100)</f>
        <v>23416.99</v>
      </c>
      <c r="E101" s="536"/>
      <c r="F101" s="537"/>
      <c r="G101" s="537"/>
      <c r="H101" s="537"/>
      <c r="I101" s="537"/>
      <c r="J101" s="537"/>
      <c r="K101" s="537"/>
      <c r="L101" s="537"/>
      <c r="M101" s="62"/>
    </row>
    <row r="102" spans="1:14" x14ac:dyDescent="0.3">
      <c r="A102" s="62"/>
      <c r="B102" s="65" t="s">
        <v>72</v>
      </c>
      <c r="C102" s="66">
        <f>C101+C64</f>
        <v>39835.5</v>
      </c>
      <c r="D102" s="66">
        <f>D101+D64</f>
        <v>39835.5</v>
      </c>
      <c r="E102" s="67"/>
      <c r="F102" s="401"/>
      <c r="G102" s="68"/>
      <c r="H102" s="71"/>
      <c r="I102" s="71"/>
      <c r="J102" s="71"/>
      <c r="K102" s="71"/>
      <c r="L102" s="71"/>
      <c r="M102" s="71"/>
    </row>
    <row r="103" spans="1:14" x14ac:dyDescent="0.3">
      <c r="A103" s="62"/>
      <c r="B103" s="72"/>
      <c r="C103" s="423"/>
      <c r="D103" s="423"/>
      <c r="E103" s="67"/>
      <c r="F103" s="401"/>
      <c r="G103" s="68"/>
      <c r="H103" s="71"/>
      <c r="I103" s="71"/>
      <c r="J103" s="71"/>
      <c r="K103" s="71"/>
      <c r="L103" s="71"/>
      <c r="M103" s="71"/>
    </row>
    <row r="104" spans="1:14" x14ac:dyDescent="0.3">
      <c r="A104" s="62"/>
      <c r="B104" s="72"/>
      <c r="C104" s="423"/>
      <c r="D104" s="423"/>
      <c r="E104" s="67"/>
      <c r="F104" s="401"/>
      <c r="G104" s="68"/>
      <c r="H104" s="424"/>
      <c r="I104" s="424"/>
      <c r="J104" s="71"/>
      <c r="K104" s="71"/>
      <c r="L104" s="424"/>
      <c r="M104" s="424"/>
    </row>
    <row r="105" spans="1:14" x14ac:dyDescent="0.3">
      <c r="A105" s="62"/>
      <c r="B105" s="72"/>
      <c r="C105" s="73"/>
      <c r="D105" s="73"/>
      <c r="E105" s="67"/>
      <c r="F105" s="401"/>
      <c r="G105" s="69"/>
      <c r="H105" s="74" t="s">
        <v>73</v>
      </c>
      <c r="I105" s="74"/>
      <c r="J105" s="74"/>
      <c r="K105" s="74"/>
      <c r="L105" s="74" t="s">
        <v>74</v>
      </c>
      <c r="M105" s="62"/>
    </row>
    <row r="106" spans="1:14" x14ac:dyDescent="0.3">
      <c r="A106" s="62"/>
      <c r="B106" s="72"/>
      <c r="C106" s="73"/>
      <c r="D106" s="73"/>
      <c r="E106" s="76"/>
      <c r="F106" s="401"/>
      <c r="G106" s="79"/>
      <c r="H106" s="77" t="s">
        <v>75</v>
      </c>
      <c r="I106" s="77"/>
      <c r="J106" s="77"/>
      <c r="K106" s="77"/>
      <c r="L106" s="77" t="s">
        <v>76</v>
      </c>
      <c r="M106" s="77"/>
    </row>
    <row r="107" spans="1:14" ht="31.2" x14ac:dyDescent="0.3">
      <c r="A107" s="78" t="s">
        <v>77</v>
      </c>
      <c r="B107" s="62"/>
      <c r="C107" s="193" t="s">
        <v>78</v>
      </c>
      <c r="D107" s="62"/>
      <c r="E107" s="76"/>
      <c r="F107" s="401"/>
      <c r="G107" s="79"/>
      <c r="H107" s="77"/>
      <c r="I107" s="77"/>
      <c r="J107" s="62"/>
      <c r="K107" s="62"/>
      <c r="L107" s="77"/>
      <c r="M107" s="80"/>
    </row>
    <row r="108" spans="1:14" x14ac:dyDescent="0.3">
      <c r="A108" s="78"/>
      <c r="B108" s="62"/>
      <c r="C108" s="99"/>
      <c r="D108" s="62"/>
      <c r="E108" s="76"/>
      <c r="F108" s="401"/>
      <c r="G108" s="71"/>
      <c r="H108" s="81"/>
      <c r="I108" s="82"/>
      <c r="J108" s="62"/>
      <c r="K108" s="62"/>
      <c r="L108" s="81"/>
      <c r="M108" s="83"/>
    </row>
    <row r="109" spans="1:14" x14ac:dyDescent="0.3">
      <c r="A109" s="78"/>
      <c r="B109" s="62"/>
      <c r="C109" s="78"/>
      <c r="D109" s="62"/>
      <c r="E109" s="76"/>
      <c r="F109" s="401"/>
      <c r="G109" s="71"/>
      <c r="H109" s="77" t="s">
        <v>74</v>
      </c>
      <c r="I109" s="77"/>
      <c r="J109" s="62"/>
      <c r="K109" s="62"/>
      <c r="L109" s="77" t="s">
        <v>74</v>
      </c>
      <c r="M109" s="80"/>
    </row>
    <row r="110" spans="1:14" x14ac:dyDescent="0.3">
      <c r="A110" s="78"/>
      <c r="B110" s="62"/>
      <c r="C110" s="78"/>
      <c r="D110" s="62"/>
      <c r="E110" s="76"/>
      <c r="F110" s="401"/>
      <c r="G110" s="71"/>
      <c r="H110" s="77" t="s">
        <v>80</v>
      </c>
      <c r="I110" s="62"/>
      <c r="J110" s="62"/>
      <c r="K110" s="62"/>
      <c r="L110" s="77" t="s">
        <v>81</v>
      </c>
      <c r="M110" s="62"/>
    </row>
    <row r="111" spans="1:14" x14ac:dyDescent="0.3">
      <c r="A111" s="163" t="s">
        <v>79</v>
      </c>
      <c r="B111" s="62"/>
      <c r="C111" s="62"/>
      <c r="D111" s="62"/>
      <c r="E111" s="84"/>
      <c r="F111" s="402"/>
      <c r="G111" s="62"/>
      <c r="H111" s="77"/>
      <c r="I111" s="62"/>
      <c r="J111" s="62"/>
      <c r="K111" s="62"/>
      <c r="L111" s="77"/>
      <c r="M111" s="62"/>
    </row>
    <row r="112" spans="1:14" x14ac:dyDescent="0.3">
      <c r="A112" s="163"/>
      <c r="B112" s="62"/>
      <c r="C112" s="62"/>
      <c r="D112" s="62"/>
      <c r="E112" s="84"/>
      <c r="F112" s="402"/>
      <c r="G112" s="62"/>
      <c r="H112" s="77"/>
      <c r="I112" s="62"/>
      <c r="J112" s="62"/>
      <c r="K112" s="62"/>
      <c r="L112" s="77"/>
      <c r="M112" s="62"/>
    </row>
    <row r="113" spans="1:15" x14ac:dyDescent="0.3">
      <c r="A113" s="163"/>
      <c r="B113" s="62"/>
      <c r="C113" s="62"/>
      <c r="D113" s="62"/>
      <c r="E113" s="84"/>
      <c r="F113" s="402"/>
      <c r="G113" s="62"/>
      <c r="H113" s="77"/>
      <c r="I113" s="62"/>
      <c r="J113" s="62"/>
      <c r="K113" s="62"/>
      <c r="L113" s="77"/>
      <c r="M113" s="62"/>
    </row>
    <row r="114" spans="1:15" x14ac:dyDescent="0.3">
      <c r="A114" s="163"/>
      <c r="B114" s="62"/>
      <c r="C114" s="62"/>
      <c r="D114" s="62"/>
      <c r="E114" s="84"/>
      <c r="F114" s="402"/>
      <c r="G114" s="62"/>
      <c r="H114" s="77"/>
      <c r="I114" s="62"/>
      <c r="J114" s="62"/>
      <c r="K114" s="62"/>
      <c r="L114" s="77"/>
      <c r="M114" s="62"/>
    </row>
    <row r="115" spans="1:15" x14ac:dyDescent="0.3">
      <c r="A115" s="163"/>
      <c r="B115" s="62"/>
      <c r="C115" s="62"/>
      <c r="D115" s="62"/>
      <c r="E115" s="84"/>
      <c r="F115" s="402"/>
      <c r="G115" s="62"/>
      <c r="H115" s="77"/>
      <c r="I115" s="62"/>
      <c r="J115" s="62"/>
      <c r="K115" s="62"/>
      <c r="L115" s="77"/>
      <c r="M115" s="62"/>
    </row>
    <row r="116" spans="1:15" x14ac:dyDescent="0.3">
      <c r="A116" s="163"/>
      <c r="B116" s="62"/>
      <c r="C116" s="62"/>
      <c r="D116" s="62"/>
      <c r="E116" s="84"/>
      <c r="F116" s="402"/>
      <c r="G116" s="62"/>
      <c r="H116" s="77"/>
      <c r="I116" s="62"/>
      <c r="J116" s="62"/>
      <c r="K116" s="62"/>
      <c r="L116" s="77"/>
      <c r="M116" s="62"/>
    </row>
    <row r="117" spans="1:15" x14ac:dyDescent="0.3">
      <c r="A117" s="163"/>
      <c r="B117" s="62"/>
      <c r="C117" s="62"/>
      <c r="D117" s="62"/>
      <c r="E117" s="84"/>
      <c r="F117" s="402"/>
      <c r="G117" s="62"/>
      <c r="H117" s="77"/>
      <c r="I117" s="62"/>
      <c r="J117" s="62"/>
      <c r="K117" s="62"/>
      <c r="L117" s="77"/>
      <c r="M117" s="62"/>
    </row>
    <row r="118" spans="1:15" x14ac:dyDescent="0.3">
      <c r="A118" s="163"/>
      <c r="B118" s="62"/>
      <c r="C118" s="62"/>
      <c r="D118" s="62"/>
      <c r="E118" s="84"/>
      <c r="F118" s="402"/>
      <c r="G118" s="62"/>
      <c r="H118" s="77"/>
      <c r="I118" s="62"/>
      <c r="J118" s="62"/>
      <c r="K118" s="62"/>
      <c r="L118" s="77"/>
      <c r="M118" s="62"/>
    </row>
    <row r="119" spans="1:15" x14ac:dyDescent="0.3">
      <c r="A119" s="78" t="s">
        <v>0</v>
      </c>
      <c r="B119" s="86"/>
      <c r="C119" s="86"/>
      <c r="D119" s="86"/>
      <c r="E119" s="87"/>
      <c r="F119" s="403"/>
      <c r="G119" s="62"/>
      <c r="H119" s="62"/>
      <c r="I119" s="62"/>
      <c r="J119" s="62"/>
      <c r="K119" s="62"/>
      <c r="L119" s="62"/>
      <c r="M119" s="88" t="str">
        <f>M76</f>
        <v>Skeda Nru. 310/2025</v>
      </c>
    </row>
    <row r="120" spans="1:15" x14ac:dyDescent="0.3">
      <c r="A120" s="546" t="s">
        <v>2</v>
      </c>
      <c r="B120" s="546"/>
      <c r="C120" s="546"/>
      <c r="D120" s="546"/>
      <c r="E120" s="546"/>
      <c r="F120" s="546"/>
      <c r="G120" s="546"/>
      <c r="H120" s="546"/>
      <c r="I120" s="546"/>
      <c r="J120" s="546"/>
      <c r="K120" s="546"/>
      <c r="L120" s="546"/>
      <c r="M120" s="546"/>
    </row>
    <row r="121" spans="1:15" ht="16.2" customHeight="1" x14ac:dyDescent="0.35">
      <c r="A121" s="163"/>
      <c r="B121" s="89"/>
      <c r="C121" s="90"/>
      <c r="D121" s="541" t="s">
        <v>3</v>
      </c>
      <c r="E121" s="541"/>
      <c r="F121" s="541"/>
      <c r="G121" s="541"/>
      <c r="H121" s="91"/>
      <c r="I121" s="91"/>
      <c r="J121" s="91"/>
      <c r="K121" s="92"/>
      <c r="L121" s="542" t="s">
        <v>4</v>
      </c>
      <c r="M121" s="542"/>
    </row>
    <row r="122" spans="1:15" x14ac:dyDescent="0.3">
      <c r="A122" s="163"/>
      <c r="B122" s="89"/>
      <c r="C122" s="100"/>
      <c r="D122" s="86"/>
      <c r="E122" s="87"/>
      <c r="F122" s="403"/>
      <c r="G122" s="86"/>
      <c r="H122" s="86"/>
      <c r="I122" s="100"/>
      <c r="J122" s="86"/>
      <c r="K122" s="86"/>
      <c r="L122" s="86"/>
      <c r="M122" s="62"/>
    </row>
    <row r="123" spans="1:15" ht="46.8" x14ac:dyDescent="0.3">
      <c r="A123" s="164"/>
      <c r="B123" s="93" t="s">
        <v>5</v>
      </c>
      <c r="C123" s="94" t="s">
        <v>6</v>
      </c>
      <c r="D123" s="95" t="s">
        <v>7</v>
      </c>
      <c r="E123" s="547" t="s">
        <v>8</v>
      </c>
      <c r="F123" s="548"/>
      <c r="G123" s="96" t="s">
        <v>9</v>
      </c>
      <c r="H123" s="94" t="s">
        <v>10</v>
      </c>
      <c r="I123" s="94" t="s">
        <v>11</v>
      </c>
      <c r="J123" s="94" t="s">
        <v>12</v>
      </c>
      <c r="K123" s="94" t="s">
        <v>13</v>
      </c>
      <c r="L123" s="97" t="s">
        <v>14</v>
      </c>
      <c r="M123" s="94" t="s">
        <v>15</v>
      </c>
    </row>
    <row r="124" spans="1:15" x14ac:dyDescent="0.3">
      <c r="A124" s="166"/>
      <c r="B124" s="96" t="s">
        <v>16</v>
      </c>
      <c r="C124" s="97"/>
      <c r="D124" s="98"/>
      <c r="E124" s="181"/>
      <c r="F124" s="123"/>
      <c r="G124" s="201"/>
      <c r="H124" s="97"/>
      <c r="I124" s="97"/>
      <c r="J124" s="97"/>
      <c r="K124" s="97"/>
      <c r="M124" s="97"/>
    </row>
    <row r="125" spans="1:15" ht="40.5" customHeight="1" x14ac:dyDescent="0.3">
      <c r="A125" s="165">
        <v>61</v>
      </c>
      <c r="B125" s="229" t="s">
        <v>168</v>
      </c>
      <c r="C125" s="231">
        <v>101.93</v>
      </c>
      <c r="D125" s="133">
        <v>101.93</v>
      </c>
      <c r="E125" s="209" t="s">
        <v>169</v>
      </c>
      <c r="F125" s="333" t="s">
        <v>19</v>
      </c>
      <c r="G125" s="229" t="s">
        <v>170</v>
      </c>
      <c r="H125" s="233" t="s">
        <v>171</v>
      </c>
      <c r="I125" s="234">
        <v>4910</v>
      </c>
      <c r="J125" s="116"/>
      <c r="K125" s="117"/>
      <c r="L125" s="118">
        <v>3010</v>
      </c>
      <c r="M125" s="215"/>
      <c r="O125" s="22"/>
    </row>
    <row r="126" spans="1:15" ht="36.75" customHeight="1" x14ac:dyDescent="0.3">
      <c r="A126" s="162">
        <f>A125+1</f>
        <v>62</v>
      </c>
      <c r="B126" s="112" t="s">
        <v>168</v>
      </c>
      <c r="C126" s="133">
        <v>572.75</v>
      </c>
      <c r="D126" s="133">
        <v>572.75</v>
      </c>
      <c r="E126" s="209" t="s">
        <v>169</v>
      </c>
      <c r="F126" s="114" t="s">
        <v>19</v>
      </c>
      <c r="G126" s="270" t="s">
        <v>172</v>
      </c>
      <c r="H126" s="119" t="s">
        <v>171</v>
      </c>
      <c r="I126" s="121">
        <v>4909</v>
      </c>
      <c r="J126" s="116"/>
      <c r="K126" s="117"/>
      <c r="L126" s="118">
        <v>3010</v>
      </c>
      <c r="M126" s="215"/>
    </row>
    <row r="127" spans="1:15" ht="33" customHeight="1" x14ac:dyDescent="0.3">
      <c r="A127" s="162">
        <f>A126+1</f>
        <v>63</v>
      </c>
      <c r="B127" s="112" t="s">
        <v>168</v>
      </c>
      <c r="C127" s="138">
        <v>603.01</v>
      </c>
      <c r="D127" s="138">
        <v>603.01</v>
      </c>
      <c r="E127" s="209" t="s">
        <v>169</v>
      </c>
      <c r="F127" s="114" t="s">
        <v>19</v>
      </c>
      <c r="G127" s="270" t="s">
        <v>173</v>
      </c>
      <c r="H127" s="115" t="s">
        <v>171</v>
      </c>
      <c r="I127" s="140">
        <v>4911</v>
      </c>
      <c r="J127" s="116"/>
      <c r="K127" s="117"/>
      <c r="L127" s="118">
        <v>3010</v>
      </c>
      <c r="M127" s="172"/>
    </row>
    <row r="128" spans="1:15" ht="30.75" customHeight="1" x14ac:dyDescent="0.3">
      <c r="A128" s="162">
        <f t="shared" ref="A128:A135" si="2">A127+1</f>
        <v>64</v>
      </c>
      <c r="B128" s="204" t="s">
        <v>168</v>
      </c>
      <c r="C128" s="205">
        <v>514.46</v>
      </c>
      <c r="D128" s="205">
        <v>514.46</v>
      </c>
      <c r="E128" s="209" t="s">
        <v>169</v>
      </c>
      <c r="F128" s="337" t="s">
        <v>19</v>
      </c>
      <c r="G128" s="204" t="s">
        <v>174</v>
      </c>
      <c r="H128" s="207" t="s">
        <v>175</v>
      </c>
      <c r="I128" s="208">
        <v>5056</v>
      </c>
      <c r="J128" s="116"/>
      <c r="K128" s="117"/>
      <c r="L128" s="118">
        <v>3010</v>
      </c>
      <c r="M128" s="215"/>
    </row>
    <row r="129" spans="1:15" ht="30" customHeight="1" x14ac:dyDescent="0.3">
      <c r="A129" s="162">
        <v>65</v>
      </c>
      <c r="B129" s="204" t="s">
        <v>168</v>
      </c>
      <c r="C129" s="205">
        <v>516.17999999999995</v>
      </c>
      <c r="D129" s="205">
        <v>516.17999999999995</v>
      </c>
      <c r="E129" s="209" t="s">
        <v>169</v>
      </c>
      <c r="F129" s="337" t="s">
        <v>19</v>
      </c>
      <c r="G129" s="204" t="s">
        <v>176</v>
      </c>
      <c r="H129" s="207" t="s">
        <v>175</v>
      </c>
      <c r="I129" s="208">
        <v>5057</v>
      </c>
      <c r="J129" s="139"/>
      <c r="K129" s="139"/>
      <c r="L129" s="118">
        <v>3010</v>
      </c>
      <c r="M129" s="197"/>
      <c r="N129" s="22"/>
    </row>
    <row r="130" spans="1:15" ht="33" customHeight="1" x14ac:dyDescent="0.3">
      <c r="A130" s="162">
        <v>66</v>
      </c>
      <c r="B130" s="204" t="s">
        <v>168</v>
      </c>
      <c r="C130" s="274">
        <v>19</v>
      </c>
      <c r="D130" s="274">
        <v>19</v>
      </c>
      <c r="E130" s="209" t="s">
        <v>169</v>
      </c>
      <c r="F130" s="338" t="s">
        <v>19</v>
      </c>
      <c r="G130" s="280" t="s">
        <v>177</v>
      </c>
      <c r="H130" s="281" t="s">
        <v>178</v>
      </c>
      <c r="I130" s="282">
        <v>5059</v>
      </c>
      <c r="J130" s="142"/>
      <c r="K130" s="143"/>
      <c r="L130" s="118">
        <v>3010</v>
      </c>
      <c r="M130" s="116"/>
    </row>
    <row r="131" spans="1:15" s="185" customFormat="1" ht="33" customHeight="1" x14ac:dyDescent="0.3">
      <c r="A131" s="162">
        <v>67</v>
      </c>
      <c r="B131" s="276" t="s">
        <v>168</v>
      </c>
      <c r="C131" s="275">
        <v>516.17999999999995</v>
      </c>
      <c r="D131" s="275">
        <v>516.17999999999995</v>
      </c>
      <c r="E131" s="209" t="s">
        <v>169</v>
      </c>
      <c r="F131" s="129" t="s">
        <v>19</v>
      </c>
      <c r="G131" s="278" t="s">
        <v>179</v>
      </c>
      <c r="H131" s="283" t="s">
        <v>175</v>
      </c>
      <c r="I131" s="252">
        <v>5058</v>
      </c>
      <c r="J131" s="144"/>
      <c r="K131" s="158"/>
      <c r="L131" s="118">
        <v>3010</v>
      </c>
      <c r="M131" s="126"/>
      <c r="N131" s="184"/>
    </row>
    <row r="132" spans="1:15" s="185" customFormat="1" ht="32.25" customHeight="1" x14ac:dyDescent="0.3">
      <c r="A132" s="162">
        <v>68</v>
      </c>
      <c r="B132" s="278" t="s">
        <v>168</v>
      </c>
      <c r="C132" s="273">
        <v>833.95</v>
      </c>
      <c r="D132" s="273">
        <v>833.95</v>
      </c>
      <c r="E132" s="209" t="s">
        <v>169</v>
      </c>
      <c r="F132" s="53" t="s">
        <v>19</v>
      </c>
      <c r="G132" s="272" t="s">
        <v>180</v>
      </c>
      <c r="H132" s="283" t="s">
        <v>155</v>
      </c>
      <c r="I132" s="271">
        <v>5053</v>
      </c>
      <c r="J132" s="116"/>
      <c r="K132" s="117"/>
      <c r="L132" s="118">
        <v>3010</v>
      </c>
      <c r="M132" s="180"/>
    </row>
    <row r="133" spans="1:15" s="85" customFormat="1" ht="33.75" customHeight="1" x14ac:dyDescent="0.3">
      <c r="A133" s="162">
        <v>69</v>
      </c>
      <c r="B133" s="272" t="s">
        <v>168</v>
      </c>
      <c r="C133" s="514">
        <v>516.17999999999995</v>
      </c>
      <c r="D133" s="514">
        <v>516.17999999999995</v>
      </c>
      <c r="E133" s="209" t="s">
        <v>169</v>
      </c>
      <c r="F133" s="53" t="s">
        <v>19</v>
      </c>
      <c r="G133" s="272" t="s">
        <v>181</v>
      </c>
      <c r="H133" s="283">
        <v>45878</v>
      </c>
      <c r="I133" s="279">
        <v>5060</v>
      </c>
      <c r="J133" s="104"/>
      <c r="K133" s="104"/>
      <c r="L133" s="118">
        <v>3010</v>
      </c>
      <c r="M133" s="180"/>
      <c r="N133" s="182"/>
    </row>
    <row r="134" spans="1:15" s="85" customFormat="1" ht="36.75" customHeight="1" x14ac:dyDescent="0.3">
      <c r="A134" s="162">
        <v>70</v>
      </c>
      <c r="B134" s="277" t="s">
        <v>168</v>
      </c>
      <c r="C134" s="273">
        <v>516.17999999999995</v>
      </c>
      <c r="D134" s="273">
        <v>516.17999999999995</v>
      </c>
      <c r="E134" s="209" t="s">
        <v>169</v>
      </c>
      <c r="F134" s="53" t="s">
        <v>19</v>
      </c>
      <c r="G134" s="272" t="s">
        <v>182</v>
      </c>
      <c r="H134" s="283">
        <v>45969</v>
      </c>
      <c r="I134" s="279">
        <v>5055</v>
      </c>
      <c r="J134" s="144"/>
      <c r="K134" s="158"/>
      <c r="L134" s="118">
        <v>3010</v>
      </c>
      <c r="M134" s="180"/>
      <c r="N134" s="182"/>
    </row>
    <row r="135" spans="1:15" s="85" customFormat="1" ht="45.6" x14ac:dyDescent="0.3">
      <c r="A135" s="162">
        <f t="shared" si="2"/>
        <v>71</v>
      </c>
      <c r="B135" s="310" t="s">
        <v>168</v>
      </c>
      <c r="C135" s="285">
        <v>101.93</v>
      </c>
      <c r="D135" s="285">
        <v>101.93</v>
      </c>
      <c r="E135" s="286" t="s">
        <v>169</v>
      </c>
      <c r="F135" s="339" t="s">
        <v>19</v>
      </c>
      <c r="G135" s="311" t="s">
        <v>183</v>
      </c>
      <c r="H135" s="312" t="s">
        <v>171</v>
      </c>
      <c r="I135" s="313">
        <v>4912</v>
      </c>
      <c r="J135" s="144"/>
      <c r="K135" s="158"/>
      <c r="L135" s="118">
        <v>3010</v>
      </c>
      <c r="M135" s="159"/>
    </row>
    <row r="136" spans="1:15" s="85" customFormat="1" ht="30.6" x14ac:dyDescent="0.3">
      <c r="A136" s="162">
        <v>72</v>
      </c>
      <c r="B136" s="296" t="s">
        <v>168</v>
      </c>
      <c r="C136" s="314">
        <v>516.17999999999995</v>
      </c>
      <c r="D136" s="314">
        <v>516.17999999999995</v>
      </c>
      <c r="E136" s="209" t="s">
        <v>169</v>
      </c>
      <c r="F136" s="340" t="s">
        <v>19</v>
      </c>
      <c r="G136" s="315" t="s">
        <v>184</v>
      </c>
      <c r="H136" s="251">
        <v>45969</v>
      </c>
      <c r="I136" s="252">
        <v>5054</v>
      </c>
      <c r="J136" s="121"/>
      <c r="K136" s="117"/>
      <c r="L136" s="118">
        <v>3010</v>
      </c>
      <c r="M136" s="159"/>
    </row>
    <row r="137" spans="1:15" s="85" customFormat="1" ht="30" customHeight="1" x14ac:dyDescent="0.3">
      <c r="A137" s="162">
        <v>73</v>
      </c>
      <c r="B137" s="112" t="s">
        <v>168</v>
      </c>
      <c r="C137" s="133">
        <v>56.52</v>
      </c>
      <c r="D137" s="133">
        <v>56.52</v>
      </c>
      <c r="E137" s="209" t="s">
        <v>169</v>
      </c>
      <c r="F137" s="341" t="s">
        <v>19</v>
      </c>
      <c r="G137" s="112" t="s">
        <v>185</v>
      </c>
      <c r="H137" s="119" t="s">
        <v>171</v>
      </c>
      <c r="I137" s="260">
        <v>4913</v>
      </c>
      <c r="J137" s="260"/>
      <c r="K137" s="117"/>
      <c r="L137" s="118">
        <v>3010</v>
      </c>
      <c r="M137" s="159"/>
    </row>
    <row r="138" spans="1:15" s="85" customFormat="1" ht="35.25" customHeight="1" x14ac:dyDescent="0.3">
      <c r="A138" s="170">
        <v>74</v>
      </c>
      <c r="B138" s="204" t="s">
        <v>168</v>
      </c>
      <c r="C138" s="257">
        <v>708.99</v>
      </c>
      <c r="D138" s="257">
        <v>708.99</v>
      </c>
      <c r="E138" s="318" t="s">
        <v>169</v>
      </c>
      <c r="F138" s="331" t="s">
        <v>19</v>
      </c>
      <c r="G138" s="319" t="s">
        <v>186</v>
      </c>
      <c r="H138" s="323" t="s">
        <v>171</v>
      </c>
      <c r="I138" s="214">
        <v>5051</v>
      </c>
      <c r="J138" s="395"/>
      <c r="K138" s="512"/>
      <c r="L138" s="118">
        <v>3010</v>
      </c>
      <c r="M138" s="159"/>
      <c r="N138" s="182"/>
      <c r="O138" s="182"/>
    </row>
    <row r="139" spans="1:15" s="85" customFormat="1" ht="36.75" customHeight="1" x14ac:dyDescent="0.3">
      <c r="A139" s="170">
        <v>75</v>
      </c>
      <c r="B139" s="212" t="s">
        <v>187</v>
      </c>
      <c r="C139" s="317">
        <v>50</v>
      </c>
      <c r="D139" s="316">
        <v>50</v>
      </c>
      <c r="E139" s="320" t="s">
        <v>28</v>
      </c>
      <c r="F139" s="332" t="s">
        <v>19</v>
      </c>
      <c r="G139" s="321" t="s">
        <v>188</v>
      </c>
      <c r="H139" s="213">
        <v>45910</v>
      </c>
      <c r="I139" s="322"/>
      <c r="J139" s="211"/>
      <c r="K139" s="117"/>
      <c r="L139" s="118">
        <v>3370</v>
      </c>
      <c r="M139" s="159"/>
    </row>
    <row r="140" spans="1:15" s="85" customFormat="1" ht="30" customHeight="1" x14ac:dyDescent="0.3">
      <c r="A140" s="162">
        <v>76</v>
      </c>
      <c r="B140" s="112" t="s">
        <v>189</v>
      </c>
      <c r="C140" s="231">
        <v>1500</v>
      </c>
      <c r="D140" s="231">
        <v>1500</v>
      </c>
      <c r="E140" s="209" t="s">
        <v>165</v>
      </c>
      <c r="F140" s="333" t="s">
        <v>19</v>
      </c>
      <c r="G140" s="258" t="s">
        <v>190</v>
      </c>
      <c r="H140" s="210">
        <v>45932</v>
      </c>
      <c r="I140" s="234">
        <v>10116</v>
      </c>
      <c r="J140" s="146"/>
      <c r="K140" s="147"/>
      <c r="L140" s="118">
        <v>3052</v>
      </c>
      <c r="M140" s="159"/>
      <c r="N140" s="182"/>
    </row>
    <row r="141" spans="1:15" s="85" customFormat="1" ht="35.4" customHeight="1" x14ac:dyDescent="0.3">
      <c r="A141" s="162">
        <v>77</v>
      </c>
      <c r="B141" s="148" t="s">
        <v>191</v>
      </c>
      <c r="C141" s="133">
        <v>400</v>
      </c>
      <c r="D141" s="133">
        <v>400</v>
      </c>
      <c r="E141" s="113" t="s">
        <v>18</v>
      </c>
      <c r="F141" s="114" t="s">
        <v>19</v>
      </c>
      <c r="G141" s="112" t="s">
        <v>192</v>
      </c>
      <c r="H141" s="119" t="s">
        <v>149</v>
      </c>
      <c r="I141" s="121">
        <v>2030</v>
      </c>
      <c r="J141" s="116"/>
      <c r="K141" s="147"/>
      <c r="L141" s="118">
        <v>2375</v>
      </c>
      <c r="M141" s="159"/>
      <c r="N141" s="182"/>
    </row>
    <row r="142" spans="1:15" s="85" customFormat="1" ht="32.25" customHeight="1" x14ac:dyDescent="0.3">
      <c r="A142" s="162">
        <v>78</v>
      </c>
      <c r="B142" s="229" t="s">
        <v>193</v>
      </c>
      <c r="C142" s="231">
        <v>3823.2</v>
      </c>
      <c r="D142" s="231">
        <v>3823.2</v>
      </c>
      <c r="E142" s="113" t="s">
        <v>165</v>
      </c>
      <c r="F142" s="333" t="s">
        <v>19</v>
      </c>
      <c r="G142" s="270" t="s">
        <v>194</v>
      </c>
      <c r="H142" s="264" t="s">
        <v>195</v>
      </c>
      <c r="I142" s="266">
        <v>1182</v>
      </c>
      <c r="J142" s="116"/>
      <c r="K142" s="117"/>
      <c r="L142" s="118">
        <v>3370</v>
      </c>
      <c r="M142" s="159"/>
      <c r="N142" s="182"/>
    </row>
    <row r="143" spans="1:15" s="85" customFormat="1" ht="27.75" customHeight="1" x14ac:dyDescent="0.3">
      <c r="A143" s="167">
        <v>79</v>
      </c>
      <c r="B143" s="112" t="s">
        <v>196</v>
      </c>
      <c r="C143" s="231">
        <v>75</v>
      </c>
      <c r="D143" s="231">
        <v>75</v>
      </c>
      <c r="E143" s="209" t="s">
        <v>165</v>
      </c>
      <c r="F143" s="333" t="s">
        <v>19</v>
      </c>
      <c r="G143" s="258" t="s">
        <v>197</v>
      </c>
      <c r="H143" s="210" t="s">
        <v>198</v>
      </c>
      <c r="I143" s="234">
        <v>248863</v>
      </c>
      <c r="J143" s="146"/>
      <c r="K143" s="147"/>
      <c r="L143" s="118"/>
      <c r="M143" s="159"/>
      <c r="N143" s="182"/>
    </row>
    <row r="144" spans="1:15" ht="31.5" customHeight="1" x14ac:dyDescent="0.3">
      <c r="A144" s="168">
        <v>80</v>
      </c>
      <c r="B144" s="112" t="s">
        <v>199</v>
      </c>
      <c r="C144" s="133">
        <v>29.5</v>
      </c>
      <c r="D144" s="133">
        <v>29.5</v>
      </c>
      <c r="E144" s="113" t="s">
        <v>28</v>
      </c>
      <c r="F144" s="114" t="s">
        <v>133</v>
      </c>
      <c r="G144" s="112" t="s">
        <v>200</v>
      </c>
      <c r="H144" s="115">
        <v>45930</v>
      </c>
      <c r="I144" s="121">
        <v>40722</v>
      </c>
      <c r="J144" s="116"/>
      <c r="K144" s="117"/>
      <c r="L144" s="118">
        <v>3110</v>
      </c>
      <c r="M144" s="159"/>
      <c r="N144" s="22"/>
    </row>
    <row r="145" spans="1:13" x14ac:dyDescent="0.3">
      <c r="A145" s="3"/>
      <c r="B145" s="112"/>
      <c r="C145" s="24">
        <f>SUM(C125:C144)</f>
        <v>11971.140000000001</v>
      </c>
      <c r="D145" s="24">
        <f>SUM(D125:D144)</f>
        <v>11971.140000000001</v>
      </c>
      <c r="E145" s="113"/>
      <c r="F145" s="114"/>
      <c r="G145" s="136"/>
      <c r="H145" s="119"/>
      <c r="I145" s="120"/>
      <c r="J145" s="121"/>
      <c r="K145" s="117"/>
      <c r="L145" s="118"/>
      <c r="M145" s="3"/>
    </row>
    <row r="146" spans="1:13" x14ac:dyDescent="0.3">
      <c r="A146" s="3"/>
      <c r="B146" s="25" t="s">
        <v>72</v>
      </c>
      <c r="C146" s="26">
        <f>C145+C102</f>
        <v>51806.64</v>
      </c>
      <c r="D146" s="26">
        <f>D145+D102</f>
        <v>51806.64</v>
      </c>
      <c r="E146" s="27"/>
      <c r="F146" s="405"/>
      <c r="G146" s="28"/>
      <c r="H146" s="31"/>
      <c r="I146" s="31"/>
      <c r="J146" s="31"/>
      <c r="K146" s="31"/>
      <c r="L146" s="31"/>
      <c r="M146" s="31"/>
    </row>
    <row r="147" spans="1:13" x14ac:dyDescent="0.3">
      <c r="A147" s="3"/>
      <c r="B147" s="32"/>
      <c r="C147" s="425"/>
      <c r="D147" s="425"/>
      <c r="E147" s="27"/>
      <c r="F147" s="405"/>
      <c r="G147" s="28"/>
      <c r="H147" s="31"/>
      <c r="I147" s="31"/>
      <c r="J147" s="31"/>
      <c r="K147" s="31"/>
      <c r="L147" s="31"/>
      <c r="M147" s="31"/>
    </row>
    <row r="148" spans="1:13" x14ac:dyDescent="0.3">
      <c r="A148" s="3"/>
      <c r="B148" s="32"/>
      <c r="C148" s="425"/>
      <c r="D148" s="425"/>
      <c r="E148" s="27"/>
      <c r="F148" s="405"/>
      <c r="G148" s="28"/>
      <c r="H148" s="426"/>
      <c r="I148" s="426"/>
      <c r="J148" s="31"/>
      <c r="K148" s="31"/>
      <c r="L148" s="426"/>
      <c r="M148" s="426"/>
    </row>
    <row r="149" spans="1:13" x14ac:dyDescent="0.3">
      <c r="A149" s="3"/>
      <c r="B149" s="32"/>
      <c r="C149" s="33"/>
      <c r="D149" s="33"/>
      <c r="E149" s="27"/>
      <c r="F149" s="405"/>
      <c r="G149" s="110"/>
      <c r="H149" s="34" t="s">
        <v>73</v>
      </c>
      <c r="I149" s="34"/>
      <c r="J149" s="34"/>
      <c r="K149" s="34"/>
      <c r="L149" s="34" t="s">
        <v>74</v>
      </c>
      <c r="M149" s="3"/>
    </row>
    <row r="150" spans="1:13" x14ac:dyDescent="0.3">
      <c r="A150" s="3"/>
      <c r="B150" s="32"/>
      <c r="C150" s="33"/>
      <c r="D150" s="33"/>
      <c r="E150" s="35"/>
      <c r="F150" s="405"/>
      <c r="G150" s="38"/>
      <c r="H150" s="36" t="s">
        <v>75</v>
      </c>
      <c r="I150" s="36"/>
      <c r="J150" s="36"/>
      <c r="K150" s="36"/>
      <c r="L150" s="36" t="s">
        <v>76</v>
      </c>
      <c r="M150" s="36"/>
    </row>
    <row r="151" spans="1:13" ht="31.2" x14ac:dyDescent="0.3">
      <c r="A151" s="37" t="s">
        <v>77</v>
      </c>
      <c r="B151" s="3"/>
      <c r="C151" s="193" t="s">
        <v>78</v>
      </c>
      <c r="D151" s="3"/>
      <c r="E151" s="35"/>
      <c r="F151" s="405"/>
      <c r="G151" s="79"/>
      <c r="H151" s="36"/>
      <c r="I151" s="36"/>
      <c r="J151" s="3"/>
      <c r="K151" s="3"/>
      <c r="L151" s="36"/>
      <c r="M151" s="39"/>
    </row>
    <row r="152" spans="1:13" x14ac:dyDescent="0.3">
      <c r="A152" s="37"/>
      <c r="B152" s="151"/>
      <c r="C152" s="152"/>
      <c r="D152" s="153"/>
      <c r="E152" s="154"/>
      <c r="F152" s="155"/>
      <c r="G152" s="156"/>
      <c r="H152" s="30"/>
      <c r="I152" s="30"/>
      <c r="J152" s="46"/>
      <c r="K152" s="47"/>
      <c r="L152" s="30"/>
      <c r="M152" s="30"/>
    </row>
    <row r="153" spans="1:13" x14ac:dyDescent="0.3">
      <c r="A153" s="37"/>
      <c r="B153" s="3"/>
      <c r="C153" s="37"/>
      <c r="D153" s="3"/>
      <c r="E153" s="35"/>
      <c r="F153" s="405"/>
      <c r="G153" s="31"/>
      <c r="H153" s="36" t="s">
        <v>74</v>
      </c>
      <c r="I153" s="36"/>
      <c r="J153" s="3"/>
      <c r="K153" s="3"/>
      <c r="L153" s="36" t="s">
        <v>74</v>
      </c>
      <c r="M153" s="39"/>
    </row>
    <row r="154" spans="1:13" x14ac:dyDescent="0.3">
      <c r="A154" s="43" t="s">
        <v>79</v>
      </c>
      <c r="B154" s="3"/>
      <c r="C154" s="3"/>
      <c r="D154" s="3"/>
      <c r="E154" s="44"/>
      <c r="F154" s="406"/>
      <c r="G154" s="3"/>
      <c r="H154" s="36" t="s">
        <v>80</v>
      </c>
      <c r="I154" s="3"/>
      <c r="J154" s="3"/>
      <c r="K154" s="3"/>
      <c r="L154" s="36" t="s">
        <v>81</v>
      </c>
      <c r="M154" s="3"/>
    </row>
    <row r="155" spans="1:13" x14ac:dyDescent="0.3">
      <c r="A155" s="43"/>
      <c r="B155" s="3"/>
      <c r="C155" s="3"/>
      <c r="D155" s="3"/>
      <c r="E155" s="44"/>
      <c r="F155" s="406"/>
      <c r="G155" s="3"/>
      <c r="H155" s="36"/>
      <c r="I155" s="3"/>
      <c r="J155" s="3"/>
      <c r="K155" s="3"/>
      <c r="L155" s="36"/>
      <c r="M155" s="3"/>
    </row>
    <row r="156" spans="1:13" x14ac:dyDescent="0.3">
      <c r="A156" s="43"/>
      <c r="B156" s="3"/>
      <c r="C156" s="3"/>
      <c r="D156" s="3"/>
      <c r="E156" s="44"/>
      <c r="F156" s="406"/>
      <c r="G156" s="3"/>
      <c r="H156" s="36"/>
      <c r="I156" s="3"/>
      <c r="J156" s="3"/>
      <c r="K156" s="3"/>
      <c r="L156" s="36"/>
      <c r="M156" s="3"/>
    </row>
    <row r="157" spans="1:13" x14ac:dyDescent="0.3">
      <c r="A157" s="43"/>
      <c r="B157" s="3"/>
      <c r="C157" s="3"/>
      <c r="D157" s="3"/>
      <c r="E157" s="44"/>
      <c r="F157" s="406"/>
      <c r="G157" s="3"/>
      <c r="H157" s="36"/>
      <c r="I157" s="3"/>
      <c r="J157" s="3"/>
      <c r="K157" s="3"/>
      <c r="L157" s="36"/>
      <c r="M157" s="3"/>
    </row>
    <row r="161" spans="1:15 16384:16384" x14ac:dyDescent="0.3">
      <c r="A161" s="37" t="s">
        <v>0</v>
      </c>
      <c r="B161" s="6"/>
      <c r="C161" s="10"/>
      <c r="D161" s="1"/>
      <c r="E161" s="2"/>
      <c r="F161" s="399"/>
      <c r="G161" s="3"/>
      <c r="H161" s="3"/>
      <c r="I161" s="3"/>
      <c r="J161" s="3"/>
      <c r="K161" s="3"/>
      <c r="L161" s="3"/>
      <c r="M161" s="4" t="str">
        <f>M119</f>
        <v>Skeda Nru. 310/2025</v>
      </c>
    </row>
    <row r="162" spans="1:15 16384:16384" x14ac:dyDescent="0.3">
      <c r="A162" s="37"/>
      <c r="B162" s="6"/>
      <c r="C162" s="10"/>
      <c r="D162" s="1"/>
      <c r="E162" s="2"/>
      <c r="F162" s="399"/>
      <c r="G162" s="3"/>
      <c r="H162" s="3"/>
      <c r="I162" s="3"/>
      <c r="J162" s="3"/>
      <c r="K162" s="3"/>
      <c r="L162" s="3"/>
      <c r="M162" s="4"/>
    </row>
    <row r="163" spans="1:15 16384:16384" x14ac:dyDescent="0.3">
      <c r="A163" s="540" t="s">
        <v>2</v>
      </c>
      <c r="B163" s="540"/>
      <c r="C163" s="540"/>
      <c r="D163" s="540"/>
      <c r="E163" s="540"/>
      <c r="F163" s="540"/>
      <c r="G163" s="540"/>
      <c r="H163" s="540"/>
      <c r="I163" s="540"/>
      <c r="J163" s="540"/>
      <c r="K163" s="540"/>
      <c r="L163" s="540"/>
      <c r="M163" s="540"/>
    </row>
    <row r="164" spans="1:15 16384:16384" ht="16.2" customHeight="1" x14ac:dyDescent="0.35">
      <c r="A164" s="43"/>
      <c r="B164" s="6"/>
      <c r="C164" s="7"/>
      <c r="D164" s="541" t="s">
        <v>3</v>
      </c>
      <c r="E164" s="541"/>
      <c r="F164" s="541"/>
      <c r="G164" s="541"/>
      <c r="H164" s="8"/>
      <c r="I164" s="8"/>
      <c r="J164" s="8"/>
      <c r="K164" s="9"/>
      <c r="L164" s="542" t="s">
        <v>4</v>
      </c>
      <c r="M164" s="542"/>
    </row>
    <row r="165" spans="1:15 16384:16384" x14ac:dyDescent="0.3">
      <c r="A165" s="43"/>
      <c r="B165" s="51"/>
      <c r="C165" s="21"/>
      <c r="D165" s="21"/>
      <c r="E165" s="52"/>
      <c r="F165" s="53"/>
      <c r="G165" s="57"/>
      <c r="H165" s="59"/>
      <c r="I165" s="60"/>
      <c r="J165" s="58"/>
      <c r="K165" s="101"/>
      <c r="L165" s="61"/>
      <c r="M165" s="3"/>
    </row>
    <row r="166" spans="1:15 16384:16384" ht="53.4" customHeight="1" x14ac:dyDescent="0.3">
      <c r="A166" s="160"/>
      <c r="B166" s="11" t="s">
        <v>5</v>
      </c>
      <c r="C166" s="12" t="s">
        <v>6</v>
      </c>
      <c r="D166" s="13" t="s">
        <v>7</v>
      </c>
      <c r="E166" s="543" t="s">
        <v>8</v>
      </c>
      <c r="F166" s="544"/>
      <c r="G166" s="11" t="s">
        <v>9</v>
      </c>
      <c r="H166" s="12" t="s">
        <v>10</v>
      </c>
      <c r="I166" s="12" t="s">
        <v>11</v>
      </c>
      <c r="J166" s="12" t="s">
        <v>12</v>
      </c>
      <c r="K166" s="12" t="s">
        <v>13</v>
      </c>
      <c r="L166" s="12" t="s">
        <v>14</v>
      </c>
      <c r="M166" s="12" t="s">
        <v>15</v>
      </c>
    </row>
    <row r="167" spans="1:15 16384:16384" x14ac:dyDescent="0.3">
      <c r="A167" s="161"/>
      <c r="B167" s="191" t="s">
        <v>16</v>
      </c>
      <c r="C167" s="15"/>
      <c r="D167" s="16"/>
      <c r="E167" s="17"/>
      <c r="F167" s="400"/>
      <c r="G167" s="14"/>
      <c r="H167" s="15"/>
      <c r="I167" s="15"/>
      <c r="J167" s="15"/>
      <c r="K167" s="15"/>
      <c r="L167" s="15"/>
      <c r="M167" s="15"/>
    </row>
    <row r="168" spans="1:15 16384:16384" s="85" customFormat="1" ht="28.5" customHeight="1" x14ac:dyDescent="0.3">
      <c r="A168" s="162">
        <v>81</v>
      </c>
      <c r="B168" s="559" t="s">
        <v>201</v>
      </c>
      <c r="C168" s="200">
        <v>150</v>
      </c>
      <c r="D168" s="200">
        <v>150</v>
      </c>
      <c r="E168" s="113" t="s">
        <v>165</v>
      </c>
      <c r="F168" s="114" t="s">
        <v>19</v>
      </c>
      <c r="G168" s="112" t="s">
        <v>202</v>
      </c>
      <c r="H168" s="115" t="s">
        <v>203</v>
      </c>
      <c r="I168" s="121">
        <v>1</v>
      </c>
      <c r="J168" s="116"/>
      <c r="K168" s="117"/>
      <c r="L168" s="118">
        <v>3370</v>
      </c>
      <c r="M168" s="159"/>
      <c r="XFD168" s="188">
        <v>408.7</v>
      </c>
    </row>
    <row r="169" spans="1:15 16384:16384" s="85" customFormat="1" ht="27.75" customHeight="1" x14ac:dyDescent="0.3">
      <c r="A169" s="162">
        <v>82</v>
      </c>
      <c r="B169" s="561" t="s">
        <v>204</v>
      </c>
      <c r="C169" s="261">
        <v>6150</v>
      </c>
      <c r="D169" s="261">
        <v>6150</v>
      </c>
      <c r="E169" s="113" t="s">
        <v>165</v>
      </c>
      <c r="F169" s="337" t="s">
        <v>19</v>
      </c>
      <c r="G169" s="262" t="s">
        <v>205</v>
      </c>
      <c r="H169" s="263" t="s">
        <v>206</v>
      </c>
      <c r="I169" s="265">
        <v>1</v>
      </c>
      <c r="J169" s="116"/>
      <c r="K169" s="117"/>
      <c r="L169" s="118">
        <v>3370</v>
      </c>
      <c r="M169" s="172"/>
    </row>
    <row r="170" spans="1:15 16384:16384" s="85" customFormat="1" ht="24.75" customHeight="1" x14ac:dyDescent="0.3">
      <c r="A170" s="162">
        <v>83</v>
      </c>
      <c r="B170" s="122" t="s">
        <v>207</v>
      </c>
      <c r="C170" s="200">
        <v>192</v>
      </c>
      <c r="D170" s="200">
        <v>192</v>
      </c>
      <c r="E170" s="113" t="s">
        <v>165</v>
      </c>
      <c r="F170" s="114" t="s">
        <v>19</v>
      </c>
      <c r="G170" s="112" t="s">
        <v>208</v>
      </c>
      <c r="H170" s="115" t="s">
        <v>209</v>
      </c>
      <c r="I170" s="121" t="s">
        <v>210</v>
      </c>
      <c r="J170" s="515"/>
      <c r="K170" s="139"/>
      <c r="L170" s="118">
        <v>3370</v>
      </c>
      <c r="M170" s="215"/>
      <c r="N170" s="182"/>
      <c r="O170" s="182"/>
    </row>
    <row r="171" spans="1:15 16384:16384" s="85" customFormat="1" ht="30" customHeight="1" x14ac:dyDescent="0.3">
      <c r="A171" s="170">
        <v>84</v>
      </c>
      <c r="B171" s="559" t="s">
        <v>211</v>
      </c>
      <c r="C171" s="188">
        <v>450</v>
      </c>
      <c r="D171" s="188">
        <v>450</v>
      </c>
      <c r="E171" s="113" t="s">
        <v>165</v>
      </c>
      <c r="F171" s="114" t="s">
        <v>19</v>
      </c>
      <c r="G171" s="112" t="s">
        <v>212</v>
      </c>
      <c r="H171" s="115" t="s">
        <v>213</v>
      </c>
      <c r="I171" s="121">
        <v>2</v>
      </c>
      <c r="J171" s="142"/>
      <c r="K171" s="143"/>
      <c r="L171" s="118">
        <v>3370</v>
      </c>
      <c r="M171" s="159"/>
      <c r="O171" s="182"/>
    </row>
    <row r="172" spans="1:15 16384:16384" s="85" customFormat="1" ht="37.5" customHeight="1" x14ac:dyDescent="0.3">
      <c r="A172" s="162">
        <v>85</v>
      </c>
      <c r="B172" s="562" t="s">
        <v>214</v>
      </c>
      <c r="C172" s="21">
        <v>450</v>
      </c>
      <c r="D172" s="21">
        <v>450</v>
      </c>
      <c r="E172" s="113" t="s">
        <v>165</v>
      </c>
      <c r="F172" s="53" t="s">
        <v>19</v>
      </c>
      <c r="G172" s="112" t="s">
        <v>202</v>
      </c>
      <c r="H172" s="54" t="s">
        <v>215</v>
      </c>
      <c r="I172" s="50" t="s">
        <v>216</v>
      </c>
      <c r="J172" s="144"/>
      <c r="K172" s="158"/>
      <c r="L172" s="118">
        <v>3370</v>
      </c>
      <c r="M172" s="159"/>
    </row>
    <row r="173" spans="1:15 16384:16384" s="85" customFormat="1" ht="37.5" customHeight="1" x14ac:dyDescent="0.3">
      <c r="A173" s="162">
        <v>86</v>
      </c>
      <c r="B173" s="109" t="s">
        <v>217</v>
      </c>
      <c r="C173" s="133">
        <v>100</v>
      </c>
      <c r="D173" s="133">
        <v>100</v>
      </c>
      <c r="E173" s="113" t="s">
        <v>165</v>
      </c>
      <c r="F173" s="114" t="s">
        <v>19</v>
      </c>
      <c r="G173" s="229" t="s">
        <v>218</v>
      </c>
      <c r="H173" s="119" t="s">
        <v>219</v>
      </c>
      <c r="I173" s="121">
        <v>20251309</v>
      </c>
      <c r="J173" s="116"/>
      <c r="K173" s="117"/>
      <c r="L173" s="118">
        <v>3370</v>
      </c>
      <c r="M173" s="159"/>
    </row>
    <row r="174" spans="1:15 16384:16384" s="85" customFormat="1" ht="36" customHeight="1" x14ac:dyDescent="0.3">
      <c r="A174" s="162">
        <v>87</v>
      </c>
      <c r="B174" s="112" t="s">
        <v>217</v>
      </c>
      <c r="C174" s="133">
        <v>100</v>
      </c>
      <c r="D174" s="133">
        <v>100</v>
      </c>
      <c r="E174" s="113" t="s">
        <v>165</v>
      </c>
      <c r="F174" s="114" t="s">
        <v>19</v>
      </c>
      <c r="G174" s="108" t="s">
        <v>220</v>
      </c>
      <c r="H174" s="119">
        <v>45756</v>
      </c>
      <c r="I174" s="216">
        <v>202545</v>
      </c>
      <c r="J174" s="104"/>
      <c r="K174" s="104"/>
      <c r="L174" s="118">
        <v>3370</v>
      </c>
      <c r="M174" s="159"/>
      <c r="O174" s="182"/>
    </row>
    <row r="175" spans="1:15 16384:16384" s="85" customFormat="1" ht="31.5" customHeight="1" x14ac:dyDescent="0.3">
      <c r="A175" s="162">
        <v>88</v>
      </c>
      <c r="B175" s="563" t="s">
        <v>221</v>
      </c>
      <c r="C175" s="517">
        <v>450</v>
      </c>
      <c r="D175" s="517">
        <v>450</v>
      </c>
      <c r="E175" s="206" t="s">
        <v>165</v>
      </c>
      <c r="F175" s="337" t="s">
        <v>19</v>
      </c>
      <c r="G175" s="112" t="s">
        <v>202</v>
      </c>
      <c r="H175" s="263">
        <v>45901</v>
      </c>
      <c r="I175" s="260">
        <v>67</v>
      </c>
      <c r="J175" s="398"/>
      <c r="K175" s="158"/>
      <c r="L175" s="118">
        <v>3370</v>
      </c>
      <c r="M175" s="159"/>
    </row>
    <row r="176" spans="1:15 16384:16384" s="85" customFormat="1" ht="30.75" customHeight="1" x14ac:dyDescent="0.3">
      <c r="A176" s="170">
        <v>89</v>
      </c>
      <c r="B176" s="564" t="s">
        <v>222</v>
      </c>
      <c r="C176" s="350">
        <v>550</v>
      </c>
      <c r="D176" s="350">
        <v>550</v>
      </c>
      <c r="E176" s="255" t="s">
        <v>165</v>
      </c>
      <c r="F176" s="332" t="s">
        <v>19</v>
      </c>
      <c r="G176" s="112" t="s">
        <v>202</v>
      </c>
      <c r="H176" s="391">
        <v>45913</v>
      </c>
      <c r="I176" s="214">
        <v>166</v>
      </c>
      <c r="J176" s="363"/>
      <c r="K176" s="518"/>
      <c r="L176" s="118">
        <v>3370</v>
      </c>
      <c r="M176" s="159"/>
      <c r="N176" s="182"/>
    </row>
    <row r="177" spans="1:15" s="85" customFormat="1" ht="39" customHeight="1" x14ac:dyDescent="0.3">
      <c r="A177" s="170">
        <f t="shared" ref="A177:A181" si="3">A176+1</f>
        <v>90</v>
      </c>
      <c r="B177" s="565" t="s">
        <v>223</v>
      </c>
      <c r="C177" s="254">
        <v>450</v>
      </c>
      <c r="D177" s="254">
        <v>450</v>
      </c>
      <c r="E177" s="255" t="s">
        <v>165</v>
      </c>
      <c r="F177" s="332" t="s">
        <v>19</v>
      </c>
      <c r="G177" s="112" t="s">
        <v>202</v>
      </c>
      <c r="H177" s="391">
        <v>45913</v>
      </c>
      <c r="I177" s="214">
        <v>14</v>
      </c>
      <c r="J177" s="214"/>
      <c r="K177" s="512"/>
      <c r="L177" s="118">
        <v>3370</v>
      </c>
      <c r="M177" s="159"/>
    </row>
    <row r="178" spans="1:15" s="85" customFormat="1" ht="32.25" customHeight="1" x14ac:dyDescent="0.3">
      <c r="A178" s="170">
        <f t="shared" si="3"/>
        <v>91</v>
      </c>
      <c r="B178" s="212" t="s">
        <v>224</v>
      </c>
      <c r="C178" s="365">
        <v>5000</v>
      </c>
      <c r="D178" s="365">
        <v>5000</v>
      </c>
      <c r="E178" s="255" t="s">
        <v>165</v>
      </c>
      <c r="F178" s="332" t="s">
        <v>19</v>
      </c>
      <c r="G178" s="212" t="s">
        <v>225</v>
      </c>
      <c r="H178" s="213" t="s">
        <v>149</v>
      </c>
      <c r="I178" s="214">
        <v>2742</v>
      </c>
      <c r="J178" s="214"/>
      <c r="K178" s="512"/>
      <c r="L178" s="118">
        <v>3370</v>
      </c>
      <c r="M178" s="172"/>
    </row>
    <row r="179" spans="1:15" s="85" customFormat="1" ht="33.75" customHeight="1" x14ac:dyDescent="0.3">
      <c r="A179" s="162">
        <f t="shared" si="3"/>
        <v>92</v>
      </c>
      <c r="B179" s="559" t="s">
        <v>226</v>
      </c>
      <c r="C179" s="133">
        <v>2316</v>
      </c>
      <c r="D179" s="133">
        <v>2316</v>
      </c>
      <c r="E179" s="113" t="s">
        <v>165</v>
      </c>
      <c r="F179" s="114" t="s">
        <v>19</v>
      </c>
      <c r="G179" s="212" t="s">
        <v>225</v>
      </c>
      <c r="H179" s="119" t="s">
        <v>206</v>
      </c>
      <c r="I179" s="121" t="s">
        <v>227</v>
      </c>
      <c r="J179" s="121"/>
      <c r="K179" s="117"/>
      <c r="L179" s="118">
        <v>3370</v>
      </c>
      <c r="M179" s="172"/>
    </row>
    <row r="180" spans="1:15" s="85" customFormat="1" ht="35.25" customHeight="1" x14ac:dyDescent="0.3">
      <c r="A180" s="162">
        <f t="shared" si="3"/>
        <v>93</v>
      </c>
      <c r="B180" s="177" t="s">
        <v>228</v>
      </c>
      <c r="C180" s="133">
        <v>6562</v>
      </c>
      <c r="D180" s="133">
        <v>6562</v>
      </c>
      <c r="E180" s="189" t="s">
        <v>169</v>
      </c>
      <c r="F180" s="348" t="s">
        <v>19</v>
      </c>
      <c r="G180" s="212" t="s">
        <v>229</v>
      </c>
      <c r="H180" s="391">
        <v>45900</v>
      </c>
      <c r="I180" s="214" t="s">
        <v>230</v>
      </c>
      <c r="J180" s="419"/>
      <c r="K180" s="117"/>
      <c r="L180" s="118">
        <v>3051</v>
      </c>
      <c r="M180" s="159"/>
    </row>
    <row r="181" spans="1:15" s="85" customFormat="1" ht="33.75" customHeight="1" x14ac:dyDescent="0.3">
      <c r="A181" s="162">
        <f t="shared" si="3"/>
        <v>94</v>
      </c>
      <c r="B181" s="177" t="s">
        <v>228</v>
      </c>
      <c r="C181" s="125">
        <v>2188</v>
      </c>
      <c r="D181" s="125">
        <v>2188</v>
      </c>
      <c r="E181" s="113" t="s">
        <v>169</v>
      </c>
      <c r="F181" s="114" t="s">
        <v>19</v>
      </c>
      <c r="G181" s="212" t="s">
        <v>231</v>
      </c>
      <c r="H181" s="391">
        <v>45900</v>
      </c>
      <c r="I181" s="214" t="s">
        <v>232</v>
      </c>
      <c r="J181" s="392"/>
      <c r="K181" s="121"/>
      <c r="L181" s="134">
        <v>3051</v>
      </c>
      <c r="M181" s="159"/>
    </row>
    <row r="182" spans="1:15" s="85" customFormat="1" ht="36.75" customHeight="1" x14ac:dyDescent="0.3">
      <c r="A182" s="162">
        <v>95</v>
      </c>
      <c r="B182" s="136" t="s">
        <v>228</v>
      </c>
      <c r="C182" s="133">
        <v>6562</v>
      </c>
      <c r="D182" s="133">
        <v>6562</v>
      </c>
      <c r="E182" s="113" t="s">
        <v>169</v>
      </c>
      <c r="F182" s="114" t="s">
        <v>19</v>
      </c>
      <c r="G182" s="212" t="s">
        <v>233</v>
      </c>
      <c r="H182" s="391">
        <v>45930</v>
      </c>
      <c r="I182" s="214" t="s">
        <v>234</v>
      </c>
      <c r="J182" s="419"/>
      <c r="K182" s="117"/>
      <c r="L182" s="118">
        <v>3051</v>
      </c>
      <c r="M182" s="159"/>
    </row>
    <row r="183" spans="1:15" s="85" customFormat="1" ht="37.5" customHeight="1" x14ac:dyDescent="0.3">
      <c r="A183" s="162">
        <v>96</v>
      </c>
      <c r="B183" s="136" t="s">
        <v>228</v>
      </c>
      <c r="C183" s="133">
        <v>2188</v>
      </c>
      <c r="D183" s="133">
        <v>2188</v>
      </c>
      <c r="E183" s="113" t="s">
        <v>169</v>
      </c>
      <c r="F183" s="114" t="s">
        <v>19</v>
      </c>
      <c r="G183" s="212" t="s">
        <v>235</v>
      </c>
      <c r="H183" s="391">
        <v>45930</v>
      </c>
      <c r="I183" s="214" t="s">
        <v>236</v>
      </c>
      <c r="J183" s="392"/>
      <c r="K183" s="121"/>
      <c r="L183" s="134">
        <v>3051</v>
      </c>
      <c r="M183" s="159"/>
    </row>
    <row r="184" spans="1:15" s="85" customFormat="1" ht="36.75" customHeight="1" x14ac:dyDescent="0.3">
      <c r="A184" s="162">
        <v>97</v>
      </c>
      <c r="B184" s="560" t="s">
        <v>237</v>
      </c>
      <c r="C184" s="133">
        <v>70</v>
      </c>
      <c r="D184" s="133">
        <v>70</v>
      </c>
      <c r="E184" s="113" t="s">
        <v>18</v>
      </c>
      <c r="F184" s="114" t="s">
        <v>19</v>
      </c>
      <c r="G184" s="112" t="s">
        <v>238</v>
      </c>
      <c r="H184" s="119">
        <v>45931</v>
      </c>
      <c r="I184" s="120">
        <v>331</v>
      </c>
      <c r="J184" s="146"/>
      <c r="K184" s="147"/>
      <c r="L184" s="118">
        <v>2670</v>
      </c>
      <c r="M184" s="159"/>
    </row>
    <row r="185" spans="1:15" s="85" customFormat="1" ht="37.5" customHeight="1" x14ac:dyDescent="0.3">
      <c r="A185" s="162">
        <v>98</v>
      </c>
      <c r="B185" s="560" t="s">
        <v>237</v>
      </c>
      <c r="C185" s="138">
        <v>180</v>
      </c>
      <c r="D185" s="138">
        <v>180</v>
      </c>
      <c r="E185" s="113" t="s">
        <v>18</v>
      </c>
      <c r="F185" s="114" t="s">
        <v>19</v>
      </c>
      <c r="G185" s="112" t="s">
        <v>239</v>
      </c>
      <c r="H185" s="119">
        <v>45931</v>
      </c>
      <c r="I185" s="121">
        <v>330</v>
      </c>
      <c r="J185" s="146"/>
      <c r="K185" s="147"/>
      <c r="L185" s="118">
        <v>2670</v>
      </c>
      <c r="M185" s="159"/>
      <c r="N185" s="182"/>
    </row>
    <row r="186" spans="1:15" s="85" customFormat="1" ht="30.75" customHeight="1" x14ac:dyDescent="0.3">
      <c r="A186" s="162">
        <v>99</v>
      </c>
      <c r="B186" s="112" t="s">
        <v>240</v>
      </c>
      <c r="C186" s="133">
        <v>200.6</v>
      </c>
      <c r="D186" s="133">
        <v>200.6</v>
      </c>
      <c r="E186" s="113" t="s">
        <v>165</v>
      </c>
      <c r="F186" s="114" t="s">
        <v>19</v>
      </c>
      <c r="G186" s="108" t="s">
        <v>241</v>
      </c>
      <c r="H186" s="207">
        <v>45874</v>
      </c>
      <c r="I186" s="429">
        <v>251011</v>
      </c>
      <c r="J186" s="142"/>
      <c r="K186" s="143"/>
      <c r="L186" s="116">
        <v>2670</v>
      </c>
      <c r="M186" s="172"/>
      <c r="N186" s="182"/>
      <c r="O186" s="182"/>
    </row>
    <row r="187" spans="1:15" s="85" customFormat="1" ht="33" customHeight="1" x14ac:dyDescent="0.3">
      <c r="A187" s="169">
        <v>100</v>
      </c>
      <c r="B187" s="256" t="s">
        <v>242</v>
      </c>
      <c r="C187" s="254">
        <v>18.8</v>
      </c>
      <c r="D187" s="254">
        <v>18.8</v>
      </c>
      <c r="E187" s="255" t="s">
        <v>28</v>
      </c>
      <c r="F187" s="335" t="s">
        <v>19</v>
      </c>
      <c r="G187" s="427" t="s">
        <v>243</v>
      </c>
      <c r="H187" s="213">
        <v>45933</v>
      </c>
      <c r="I187" s="214">
        <v>1280398</v>
      </c>
      <c r="J187" s="428"/>
      <c r="K187" s="305"/>
      <c r="L187" s="306">
        <v>3340</v>
      </c>
      <c r="M187" s="159"/>
      <c r="N187" s="182"/>
    </row>
    <row r="188" spans="1:15" s="85" customFormat="1" x14ac:dyDescent="0.3">
      <c r="A188" s="62"/>
      <c r="B188" s="63" t="s">
        <v>71</v>
      </c>
      <c r="C188" s="64">
        <f>SUM(C169:C187)</f>
        <v>34177.4</v>
      </c>
      <c r="D188" s="64">
        <f>SUM(D169:D187)</f>
        <v>34177.4</v>
      </c>
      <c r="E188" s="555"/>
      <c r="F188" s="556"/>
      <c r="G188" s="556"/>
      <c r="H188" s="537"/>
      <c r="I188" s="537"/>
      <c r="J188" s="556"/>
      <c r="K188" s="556"/>
      <c r="L188" s="556"/>
      <c r="M188" s="62"/>
    </row>
    <row r="189" spans="1:15" x14ac:dyDescent="0.3">
      <c r="A189" s="3"/>
      <c r="B189" s="25" t="s">
        <v>72</v>
      </c>
      <c r="C189" s="26">
        <f>C188+C146</f>
        <v>85984.040000000008</v>
      </c>
      <c r="D189" s="26">
        <f>D188+D146</f>
        <v>85984.040000000008</v>
      </c>
      <c r="E189" s="27"/>
      <c r="F189" s="405"/>
      <c r="G189" s="29"/>
      <c r="H189" s="31"/>
      <c r="I189" s="31"/>
      <c r="J189" s="31"/>
      <c r="K189" s="31"/>
      <c r="L189" s="31"/>
      <c r="M189" s="31"/>
    </row>
    <row r="190" spans="1:15" x14ac:dyDescent="0.3">
      <c r="A190" s="3"/>
      <c r="B190" s="32"/>
      <c r="C190" s="425"/>
      <c r="D190" s="425"/>
      <c r="E190" s="27"/>
      <c r="F190" s="405"/>
      <c r="G190" s="29"/>
      <c r="H190" s="31"/>
      <c r="I190" s="31"/>
      <c r="J190" s="31"/>
      <c r="K190" s="31"/>
      <c r="L190" s="31"/>
      <c r="M190" s="31"/>
    </row>
    <row r="191" spans="1:15" ht="11.25" customHeight="1" x14ac:dyDescent="0.3">
      <c r="A191" s="3"/>
      <c r="B191" s="32"/>
      <c r="C191" s="425"/>
      <c r="D191" s="425"/>
      <c r="E191" s="27"/>
      <c r="F191" s="405"/>
      <c r="G191" s="29"/>
      <c r="H191" s="426"/>
      <c r="I191" s="426"/>
      <c r="J191" s="31"/>
      <c r="K191" s="31"/>
      <c r="L191" s="426"/>
      <c r="M191" s="426"/>
    </row>
    <row r="192" spans="1:15" x14ac:dyDescent="0.3">
      <c r="A192" s="3"/>
      <c r="B192" s="32"/>
      <c r="C192" s="33"/>
      <c r="D192" s="33"/>
      <c r="E192" s="27"/>
      <c r="F192" s="405"/>
      <c r="G192" s="28"/>
      <c r="H192" s="34" t="s">
        <v>73</v>
      </c>
      <c r="I192" s="34"/>
      <c r="J192" s="34"/>
      <c r="K192" s="34"/>
      <c r="L192" s="34" t="s">
        <v>74</v>
      </c>
      <c r="M192" s="3"/>
    </row>
    <row r="193" spans="1:13" ht="32.25" customHeight="1" x14ac:dyDescent="0.3">
      <c r="A193" s="37" t="s">
        <v>77</v>
      </c>
      <c r="B193" s="3"/>
      <c r="C193" s="193" t="s">
        <v>78</v>
      </c>
      <c r="D193" s="33"/>
      <c r="E193" s="35"/>
      <c r="F193" s="407"/>
      <c r="G193" s="38"/>
      <c r="H193" s="36" t="s">
        <v>75</v>
      </c>
      <c r="I193" s="36"/>
      <c r="J193" s="36"/>
      <c r="K193" s="36"/>
      <c r="L193" s="36" t="s">
        <v>76</v>
      </c>
      <c r="M193" s="36"/>
    </row>
    <row r="194" spans="1:13" ht="24" customHeight="1" x14ac:dyDescent="0.3">
      <c r="A194" s="37"/>
      <c r="B194" s="3"/>
      <c r="C194" s="37"/>
      <c r="D194" s="33"/>
      <c r="E194" s="35"/>
      <c r="F194" s="405"/>
      <c r="G194" s="31"/>
      <c r="H194" s="31"/>
      <c r="I194" s="31"/>
      <c r="J194" s="36"/>
      <c r="K194" s="36"/>
      <c r="L194" s="31"/>
      <c r="M194" s="31"/>
    </row>
    <row r="195" spans="1:13" ht="21" customHeight="1" x14ac:dyDescent="0.3">
      <c r="A195" s="37"/>
      <c r="B195" s="3"/>
      <c r="C195" s="37"/>
      <c r="D195" s="3"/>
      <c r="E195" s="35"/>
      <c r="F195" s="405"/>
      <c r="G195" s="31"/>
      <c r="H195" s="40"/>
      <c r="I195" s="41"/>
      <c r="J195" s="3"/>
      <c r="K195" s="3"/>
      <c r="L195" s="40"/>
      <c r="M195" s="42"/>
    </row>
    <row r="196" spans="1:13" ht="10.5" customHeight="1" x14ac:dyDescent="0.3">
      <c r="A196" s="43" t="s">
        <v>79</v>
      </c>
      <c r="B196" s="3"/>
      <c r="C196" s="3"/>
      <c r="D196" s="3"/>
      <c r="E196" s="44"/>
      <c r="F196" s="406"/>
      <c r="G196" s="31"/>
      <c r="H196" s="36" t="s">
        <v>74</v>
      </c>
      <c r="I196" s="36"/>
      <c r="J196" s="3"/>
      <c r="K196" s="3"/>
      <c r="L196" s="36" t="s">
        <v>74</v>
      </c>
      <c r="M196" s="39"/>
    </row>
    <row r="197" spans="1:13" x14ac:dyDescent="0.3">
      <c r="A197" s="43"/>
      <c r="B197" s="3"/>
      <c r="C197" s="3"/>
      <c r="D197" s="3"/>
      <c r="E197" s="44"/>
      <c r="F197" s="406"/>
      <c r="G197" s="31"/>
      <c r="H197" s="36" t="s">
        <v>80</v>
      </c>
      <c r="I197" s="36"/>
      <c r="J197" s="3"/>
      <c r="K197" s="3"/>
      <c r="L197" s="36" t="s">
        <v>81</v>
      </c>
      <c r="M197" s="39"/>
    </row>
    <row r="198" spans="1:13" x14ac:dyDescent="0.3">
      <c r="A198" s="43"/>
      <c r="B198" s="3"/>
      <c r="C198" s="3"/>
      <c r="D198" s="3"/>
      <c r="E198" s="44"/>
      <c r="F198" s="406"/>
      <c r="G198" s="31"/>
      <c r="H198" s="36"/>
      <c r="I198" s="36"/>
      <c r="J198" s="3"/>
      <c r="K198" s="3"/>
      <c r="L198" s="36"/>
      <c r="M198" s="39"/>
    </row>
    <row r="199" spans="1:13" x14ac:dyDescent="0.3">
      <c r="A199" s="43"/>
      <c r="B199" s="3"/>
      <c r="C199" s="3"/>
      <c r="D199" s="3"/>
      <c r="E199" s="44"/>
      <c r="F199" s="406"/>
      <c r="G199" s="31"/>
      <c r="H199" s="36"/>
      <c r="I199" s="36"/>
      <c r="J199" s="3"/>
      <c r="K199" s="3"/>
      <c r="L199" s="36"/>
      <c r="M199" s="39"/>
    </row>
    <row r="200" spans="1:13" x14ac:dyDescent="0.3">
      <c r="A200" s="43"/>
      <c r="B200" s="3"/>
      <c r="C200" s="3"/>
      <c r="D200" s="3"/>
      <c r="E200" s="44"/>
      <c r="F200" s="406"/>
      <c r="G200" s="31"/>
      <c r="H200" s="36"/>
      <c r="I200" s="3"/>
      <c r="J200" s="3"/>
      <c r="K200" s="3"/>
      <c r="L200" s="36"/>
      <c r="M200" s="3"/>
    </row>
    <row r="201" spans="1:13" x14ac:dyDescent="0.3">
      <c r="A201" s="43"/>
      <c r="B201" s="3"/>
      <c r="C201" s="3"/>
      <c r="D201" s="3"/>
      <c r="E201" s="44"/>
      <c r="F201" s="406"/>
      <c r="G201" s="31"/>
      <c r="H201" s="36"/>
      <c r="I201" s="3"/>
      <c r="J201" s="3"/>
      <c r="K201" s="3"/>
      <c r="L201" s="36"/>
      <c r="M201" s="3"/>
    </row>
    <row r="202" spans="1:13" x14ac:dyDescent="0.3">
      <c r="A202" s="43"/>
      <c r="B202" s="3"/>
      <c r="C202" s="3"/>
      <c r="D202" s="3"/>
      <c r="E202" s="44"/>
      <c r="F202" s="406"/>
      <c r="G202" s="31"/>
      <c r="H202" s="36"/>
      <c r="I202" s="3"/>
      <c r="J202" s="3"/>
      <c r="K202" s="3"/>
      <c r="L202" s="36"/>
      <c r="M202" s="3"/>
    </row>
    <row r="203" spans="1:13" x14ac:dyDescent="0.3">
      <c r="A203" s="43"/>
      <c r="B203" s="3"/>
      <c r="C203" s="3"/>
      <c r="D203" s="3"/>
      <c r="E203" s="44"/>
      <c r="F203" s="406"/>
      <c r="G203" s="31"/>
      <c r="H203" s="36"/>
      <c r="I203" s="3"/>
      <c r="J203" s="3"/>
      <c r="K203" s="3"/>
      <c r="L203" s="36"/>
      <c r="M203" s="3"/>
    </row>
    <row r="204" spans="1:13" x14ac:dyDescent="0.3">
      <c r="A204" s="37" t="s">
        <v>0</v>
      </c>
      <c r="B204" s="1"/>
      <c r="C204" s="10"/>
      <c r="D204" s="1"/>
      <c r="E204" s="2"/>
      <c r="F204" s="399"/>
      <c r="G204" s="3"/>
      <c r="H204" s="3"/>
      <c r="I204" s="3"/>
      <c r="J204" s="3"/>
      <c r="K204" s="3"/>
      <c r="L204" s="3"/>
      <c r="M204" s="4" t="str">
        <f>M161</f>
        <v>Skeda Nru. 310/2025</v>
      </c>
    </row>
    <row r="205" spans="1:13" x14ac:dyDescent="0.3">
      <c r="A205" s="37"/>
      <c r="B205" s="1"/>
      <c r="C205" s="10"/>
      <c r="D205" s="1"/>
      <c r="E205" s="2"/>
      <c r="F205" s="399"/>
      <c r="G205" s="3"/>
      <c r="H205" s="3"/>
      <c r="I205" s="3"/>
      <c r="J205" s="3"/>
      <c r="K205" s="3"/>
      <c r="L205" s="3"/>
      <c r="M205" s="4"/>
    </row>
    <row r="206" spans="1:13" x14ac:dyDescent="0.3">
      <c r="A206" s="540" t="s">
        <v>2</v>
      </c>
      <c r="B206" s="540"/>
      <c r="C206" s="540"/>
      <c r="D206" s="540"/>
      <c r="E206" s="540"/>
      <c r="F206" s="540"/>
      <c r="G206" s="540"/>
      <c r="H206" s="540"/>
      <c r="I206" s="540"/>
      <c r="J206" s="540"/>
      <c r="K206" s="540"/>
      <c r="L206" s="540"/>
      <c r="M206" s="540"/>
    </row>
    <row r="207" spans="1:13" ht="16.2" customHeight="1" x14ac:dyDescent="0.35">
      <c r="A207" s="43"/>
      <c r="B207" s="6"/>
      <c r="C207" s="7"/>
      <c r="D207" s="557" t="s">
        <v>3</v>
      </c>
      <c r="E207" s="557"/>
      <c r="F207" s="557"/>
      <c r="G207" s="557"/>
      <c r="H207" s="557"/>
      <c r="I207" s="8"/>
      <c r="J207" s="8"/>
      <c r="K207" s="9"/>
      <c r="L207" s="542" t="s">
        <v>4</v>
      </c>
      <c r="M207" s="542"/>
    </row>
    <row r="208" spans="1:13" x14ac:dyDescent="0.3">
      <c r="A208" s="43"/>
      <c r="B208" s="6"/>
      <c r="C208" s="1"/>
      <c r="D208" s="1"/>
      <c r="E208" s="2"/>
      <c r="F208" s="399"/>
      <c r="G208" s="1"/>
      <c r="H208" s="1"/>
      <c r="I208" s="1"/>
      <c r="J208" s="1"/>
      <c r="K208" s="1"/>
      <c r="L208" s="1"/>
      <c r="M208" s="3"/>
    </row>
    <row r="209" spans="1:15" ht="46.8" x14ac:dyDescent="0.3">
      <c r="A209" s="160"/>
      <c r="B209" s="106"/>
      <c r="C209" s="12" t="s">
        <v>6</v>
      </c>
      <c r="D209" s="13" t="s">
        <v>7</v>
      </c>
      <c r="E209" s="543" t="s">
        <v>8</v>
      </c>
      <c r="F209" s="544"/>
      <c r="G209" s="11" t="s">
        <v>9</v>
      </c>
      <c r="H209" s="12" t="s">
        <v>10</v>
      </c>
      <c r="I209" s="12" t="s">
        <v>11</v>
      </c>
      <c r="J209" s="12" t="s">
        <v>12</v>
      </c>
      <c r="K209" s="12" t="s">
        <v>13</v>
      </c>
      <c r="L209" s="12" t="s">
        <v>14</v>
      </c>
      <c r="M209" s="12" t="s">
        <v>15</v>
      </c>
    </row>
    <row r="210" spans="1:15" x14ac:dyDescent="0.3">
      <c r="A210" s="161"/>
      <c r="B210" s="11" t="s">
        <v>16</v>
      </c>
      <c r="C210" s="15"/>
      <c r="D210" s="16"/>
      <c r="E210" s="17"/>
      <c r="F210" s="400"/>
      <c r="G210" s="11"/>
      <c r="H210" s="15"/>
      <c r="I210" s="15"/>
      <c r="J210" s="15"/>
      <c r="K210" s="15"/>
      <c r="L210" s="15"/>
      <c r="M210" s="15"/>
    </row>
    <row r="211" spans="1:15" s="85" customFormat="1" ht="36" customHeight="1" x14ac:dyDescent="0.3">
      <c r="A211" s="228">
        <v>101</v>
      </c>
      <c r="B211" s="560" t="s">
        <v>244</v>
      </c>
      <c r="C211" s="125">
        <v>247.8</v>
      </c>
      <c r="D211" s="125">
        <v>247.8</v>
      </c>
      <c r="E211" s="113" t="s">
        <v>165</v>
      </c>
      <c r="F211" s="114" t="s">
        <v>19</v>
      </c>
      <c r="G211" s="112" t="s">
        <v>245</v>
      </c>
      <c r="H211" s="119">
        <v>45932</v>
      </c>
      <c r="I211" s="137">
        <v>2413</v>
      </c>
      <c r="J211" s="142"/>
      <c r="K211" s="143"/>
      <c r="L211" s="116">
        <v>3010</v>
      </c>
      <c r="M211" s="159"/>
    </row>
    <row r="212" spans="1:15" s="85" customFormat="1" ht="36.75" customHeight="1" x14ac:dyDescent="0.3">
      <c r="A212" s="165">
        <v>102</v>
      </c>
      <c r="B212" s="112" t="s">
        <v>246</v>
      </c>
      <c r="C212" s="519">
        <v>21.4</v>
      </c>
      <c r="D212" s="519">
        <v>21.4</v>
      </c>
      <c r="E212" s="113" t="s">
        <v>165</v>
      </c>
      <c r="F212" s="114" t="s">
        <v>19</v>
      </c>
      <c r="G212" s="420" t="s">
        <v>247</v>
      </c>
      <c r="H212" s="119">
        <v>45866</v>
      </c>
      <c r="I212" s="121" t="s">
        <v>248</v>
      </c>
      <c r="J212" s="144"/>
      <c r="K212" s="520"/>
      <c r="L212" s="127">
        <v>2130</v>
      </c>
      <c r="M212" s="521"/>
    </row>
    <row r="213" spans="1:15" s="85" customFormat="1" ht="33" customHeight="1" x14ac:dyDescent="0.3">
      <c r="A213" s="162">
        <v>103</v>
      </c>
      <c r="B213" s="148" t="s">
        <v>246</v>
      </c>
      <c r="C213" s="133">
        <v>21.4</v>
      </c>
      <c r="D213" s="133">
        <v>21.4</v>
      </c>
      <c r="E213" s="113" t="s">
        <v>165</v>
      </c>
      <c r="F213" s="114" t="s">
        <v>19</v>
      </c>
      <c r="G213" s="420" t="s">
        <v>249</v>
      </c>
      <c r="H213" s="119" t="s">
        <v>250</v>
      </c>
      <c r="I213" s="121" t="s">
        <v>251</v>
      </c>
      <c r="J213" s="139"/>
      <c r="K213" s="139"/>
      <c r="L213" s="135">
        <v>2130</v>
      </c>
      <c r="M213" s="215"/>
    </row>
    <row r="214" spans="1:15" s="85" customFormat="1" ht="36" customHeight="1" x14ac:dyDescent="0.3">
      <c r="A214" s="162">
        <v>104</v>
      </c>
      <c r="B214" s="122" t="s">
        <v>246</v>
      </c>
      <c r="C214" s="200">
        <v>21.05</v>
      </c>
      <c r="D214" s="200">
        <v>21.05</v>
      </c>
      <c r="E214" s="113" t="s">
        <v>165</v>
      </c>
      <c r="F214" s="114" t="s">
        <v>19</v>
      </c>
      <c r="G214" s="420" t="s">
        <v>247</v>
      </c>
      <c r="H214" s="115">
        <v>45928</v>
      </c>
      <c r="I214" s="121" t="s">
        <v>252</v>
      </c>
      <c r="J214" s="116"/>
      <c r="K214" s="117"/>
      <c r="L214" s="118">
        <v>2130</v>
      </c>
      <c r="M214" s="159"/>
    </row>
    <row r="215" spans="1:15" s="85" customFormat="1" ht="33" customHeight="1" x14ac:dyDescent="0.3">
      <c r="A215" s="162">
        <v>105</v>
      </c>
      <c r="B215" s="112" t="s">
        <v>246</v>
      </c>
      <c r="C215" s="519">
        <v>490.56</v>
      </c>
      <c r="D215" s="519">
        <v>490.56</v>
      </c>
      <c r="E215" s="113" t="s">
        <v>165</v>
      </c>
      <c r="F215" s="114" t="s">
        <v>19</v>
      </c>
      <c r="G215" s="49" t="s">
        <v>253</v>
      </c>
      <c r="H215" s="119">
        <v>45936</v>
      </c>
      <c r="I215" s="121" t="s">
        <v>254</v>
      </c>
      <c r="J215" s="144"/>
      <c r="K215" s="520"/>
      <c r="L215" s="127">
        <v>2130</v>
      </c>
      <c r="M215" s="159"/>
      <c r="N215" s="182"/>
    </row>
    <row r="216" spans="1:15" s="85" customFormat="1" ht="27" customHeight="1" x14ac:dyDescent="0.3">
      <c r="A216" s="162">
        <v>106</v>
      </c>
      <c r="B216" s="284" t="s">
        <v>255</v>
      </c>
      <c r="C216" s="285">
        <v>853.02</v>
      </c>
      <c r="D216" s="285">
        <v>853.02</v>
      </c>
      <c r="E216" s="113" t="s">
        <v>18</v>
      </c>
      <c r="F216" s="114" t="s">
        <v>19</v>
      </c>
      <c r="G216" s="287" t="s">
        <v>256</v>
      </c>
      <c r="H216" s="288" t="s">
        <v>149</v>
      </c>
      <c r="I216" s="289">
        <v>1015931</v>
      </c>
      <c r="J216" s="301"/>
      <c r="K216" s="299"/>
      <c r="L216" s="302">
        <v>3600</v>
      </c>
      <c r="M216" s="159"/>
      <c r="N216" s="182"/>
    </row>
    <row r="217" spans="1:15" s="85" customFormat="1" ht="33" customHeight="1" x14ac:dyDescent="0.3">
      <c r="A217" s="162">
        <v>107</v>
      </c>
      <c r="B217" s="122" t="s">
        <v>257</v>
      </c>
      <c r="C217" s="200">
        <v>368.25</v>
      </c>
      <c r="D217" s="200">
        <v>368.25</v>
      </c>
      <c r="E217" s="113" t="s">
        <v>18</v>
      </c>
      <c r="F217" s="114" t="s">
        <v>19</v>
      </c>
      <c r="G217" s="112" t="s">
        <v>258</v>
      </c>
      <c r="H217" s="115" t="s">
        <v>149</v>
      </c>
      <c r="I217" s="121">
        <v>643801</v>
      </c>
      <c r="J217" s="116"/>
      <c r="K217" s="117"/>
      <c r="L217" s="118">
        <v>2610</v>
      </c>
      <c r="M217" s="159"/>
    </row>
    <row r="218" spans="1:15" s="85" customFormat="1" ht="35.25" customHeight="1" x14ac:dyDescent="0.3">
      <c r="A218" s="162">
        <v>108</v>
      </c>
      <c r="B218" s="296" t="s">
        <v>259</v>
      </c>
      <c r="C218" s="522">
        <v>122.72</v>
      </c>
      <c r="D218" s="522">
        <v>122.72</v>
      </c>
      <c r="E218" s="113" t="s">
        <v>18</v>
      </c>
      <c r="F218" s="129" t="s">
        <v>19</v>
      </c>
      <c r="G218" s="112" t="s">
        <v>260</v>
      </c>
      <c r="H218" s="523" t="s">
        <v>149</v>
      </c>
      <c r="I218" s="304">
        <v>113999</v>
      </c>
      <c r="J218" s="524"/>
      <c r="K218" s="524"/>
      <c r="L218" s="306">
        <v>3092</v>
      </c>
      <c r="M218" s="159"/>
    </row>
    <row r="219" spans="1:15" s="85" customFormat="1" ht="31.5" customHeight="1" x14ac:dyDescent="0.3">
      <c r="A219" s="170">
        <v>109</v>
      </c>
      <c r="B219" s="122" t="s">
        <v>261</v>
      </c>
      <c r="C219" s="200">
        <v>320.16000000000003</v>
      </c>
      <c r="D219" s="200">
        <v>320.16000000000003</v>
      </c>
      <c r="E219" s="113" t="s">
        <v>169</v>
      </c>
      <c r="F219" s="114" t="s">
        <v>19</v>
      </c>
      <c r="G219" s="112" t="s">
        <v>262</v>
      </c>
      <c r="H219" s="115" t="s">
        <v>162</v>
      </c>
      <c r="I219" s="121"/>
      <c r="J219" s="116"/>
      <c r="K219" s="117"/>
      <c r="L219" s="118">
        <v>3010</v>
      </c>
      <c r="M219" s="297"/>
    </row>
    <row r="220" spans="1:15" s="85" customFormat="1" ht="33" customHeight="1" x14ac:dyDescent="0.3">
      <c r="A220" s="170">
        <v>110</v>
      </c>
      <c r="B220" s="559" t="s">
        <v>263</v>
      </c>
      <c r="C220" s="200">
        <v>875</v>
      </c>
      <c r="D220" s="200">
        <v>875</v>
      </c>
      <c r="E220" s="113" t="s">
        <v>18</v>
      </c>
      <c r="F220" s="114" t="s">
        <v>19</v>
      </c>
      <c r="G220" s="108" t="s">
        <v>264</v>
      </c>
      <c r="H220" s="115" t="s">
        <v>149</v>
      </c>
      <c r="I220" s="121">
        <v>235</v>
      </c>
      <c r="J220" s="300"/>
      <c r="K220" s="300"/>
      <c r="L220" s="303">
        <v>3050</v>
      </c>
      <c r="M220" s="297"/>
    </row>
    <row r="221" spans="1:15" s="85" customFormat="1" ht="24.75" customHeight="1" x14ac:dyDescent="0.3">
      <c r="A221" s="170">
        <v>111</v>
      </c>
      <c r="B221" s="136" t="s">
        <v>265</v>
      </c>
      <c r="C221" s="125">
        <v>87.75</v>
      </c>
      <c r="D221" s="125">
        <v>87.75</v>
      </c>
      <c r="E221" s="113" t="s">
        <v>18</v>
      </c>
      <c r="F221" s="114" t="s">
        <v>19</v>
      </c>
      <c r="G221" s="112" t="s">
        <v>266</v>
      </c>
      <c r="H221" s="119" t="s">
        <v>178</v>
      </c>
      <c r="I221" s="121" t="s">
        <v>267</v>
      </c>
      <c r="J221" s="144"/>
      <c r="K221" s="158"/>
      <c r="L221" s="116">
        <v>2210</v>
      </c>
      <c r="M221" s="159"/>
      <c r="N221" s="182"/>
    </row>
    <row r="222" spans="1:15" s="85" customFormat="1" ht="24" customHeight="1" x14ac:dyDescent="0.3">
      <c r="A222" s="170">
        <v>112</v>
      </c>
      <c r="B222" s="136" t="s">
        <v>265</v>
      </c>
      <c r="C222" s="200">
        <v>27.95</v>
      </c>
      <c r="D222" s="200">
        <v>27.95</v>
      </c>
      <c r="E222" s="113" t="s">
        <v>165</v>
      </c>
      <c r="F222" s="114" t="s">
        <v>19</v>
      </c>
      <c r="G222" s="112" t="s">
        <v>268</v>
      </c>
      <c r="H222" s="115">
        <v>45936</v>
      </c>
      <c r="I222" s="121" t="s">
        <v>269</v>
      </c>
      <c r="J222" s="116"/>
      <c r="K222" s="117"/>
      <c r="L222" s="118">
        <v>2210</v>
      </c>
      <c r="M222" s="172"/>
      <c r="N222" s="182"/>
    </row>
    <row r="223" spans="1:15" s="85" customFormat="1" ht="36" customHeight="1" x14ac:dyDescent="0.3">
      <c r="A223" s="170">
        <v>113</v>
      </c>
      <c r="B223" s="516" t="s">
        <v>270</v>
      </c>
      <c r="C223" s="517">
        <v>244.33</v>
      </c>
      <c r="D223" s="517">
        <v>244.33</v>
      </c>
      <c r="E223" s="206" t="s">
        <v>18</v>
      </c>
      <c r="F223" s="337" t="s">
        <v>19</v>
      </c>
      <c r="G223" s="204" t="s">
        <v>271</v>
      </c>
      <c r="H223" s="263" t="s">
        <v>149</v>
      </c>
      <c r="I223" s="260">
        <v>5503</v>
      </c>
      <c r="J223" s="525"/>
      <c r="K223" s="526"/>
      <c r="L223" s="118">
        <v>3050</v>
      </c>
      <c r="M223" s="159"/>
      <c r="N223" s="182"/>
    </row>
    <row r="224" spans="1:15" s="186" customFormat="1" ht="30.6" x14ac:dyDescent="0.3">
      <c r="A224" s="171">
        <v>114</v>
      </c>
      <c r="B224" s="357" t="s">
        <v>272</v>
      </c>
      <c r="C224" s="350">
        <v>250</v>
      </c>
      <c r="D224" s="350">
        <v>250</v>
      </c>
      <c r="E224" s="255" t="s">
        <v>18</v>
      </c>
      <c r="F224" s="332" t="s">
        <v>19</v>
      </c>
      <c r="G224" s="351" t="s">
        <v>273</v>
      </c>
      <c r="H224" s="213">
        <v>45931</v>
      </c>
      <c r="I224" s="352" t="s">
        <v>274</v>
      </c>
      <c r="J224" s="327"/>
      <c r="K224" s="328"/>
      <c r="L224" s="481">
        <v>3380</v>
      </c>
      <c r="M224" s="159"/>
      <c r="O224" s="187"/>
    </row>
    <row r="225" spans="1:14" s="85" customFormat="1" ht="32.25" customHeight="1" x14ac:dyDescent="0.3">
      <c r="A225" s="170">
        <v>115</v>
      </c>
      <c r="B225" s="267" t="s">
        <v>275</v>
      </c>
      <c r="C225" s="254">
        <v>690</v>
      </c>
      <c r="D225" s="254">
        <v>690</v>
      </c>
      <c r="E225" s="255" t="s">
        <v>18</v>
      </c>
      <c r="F225" s="332" t="s">
        <v>19</v>
      </c>
      <c r="G225" s="212" t="s">
        <v>276</v>
      </c>
      <c r="H225" s="391">
        <v>45931</v>
      </c>
      <c r="I225" s="214" t="s">
        <v>277</v>
      </c>
      <c r="J225" s="363"/>
      <c r="K225" s="527"/>
      <c r="L225" s="419">
        <v>3010</v>
      </c>
      <c r="M225" s="215"/>
      <c r="N225" s="182"/>
    </row>
    <row r="226" spans="1:14" s="85" customFormat="1" ht="21" customHeight="1" x14ac:dyDescent="0.3">
      <c r="A226" s="162">
        <v>116</v>
      </c>
      <c r="B226" s="528" t="s">
        <v>275</v>
      </c>
      <c r="C226" s="482">
        <v>250</v>
      </c>
      <c r="D226" s="482">
        <v>250</v>
      </c>
      <c r="E226" s="483" t="s">
        <v>18</v>
      </c>
      <c r="F226" s="341" t="s">
        <v>19</v>
      </c>
      <c r="G226" s="484" t="s">
        <v>278</v>
      </c>
      <c r="H226" s="485">
        <v>45901</v>
      </c>
      <c r="I226" s="486" t="s">
        <v>279</v>
      </c>
      <c r="J226" s="487"/>
      <c r="K226" s="488"/>
      <c r="L226" s="298">
        <v>3370</v>
      </c>
      <c r="M226" s="215"/>
    </row>
    <row r="227" spans="1:14" s="85" customFormat="1" ht="20.25" customHeight="1" x14ac:dyDescent="0.3">
      <c r="A227" s="162">
        <v>117</v>
      </c>
      <c r="B227" s="566" t="s">
        <v>280</v>
      </c>
      <c r="C227" s="291">
        <v>270</v>
      </c>
      <c r="D227" s="291">
        <v>270</v>
      </c>
      <c r="E227" s="113" t="s">
        <v>165</v>
      </c>
      <c r="F227" s="342" t="s">
        <v>19</v>
      </c>
      <c r="G227" s="290" t="s">
        <v>281</v>
      </c>
      <c r="H227" s="292" t="s">
        <v>206</v>
      </c>
      <c r="I227" s="293">
        <v>45</v>
      </c>
      <c r="J227" s="294"/>
      <c r="K227" s="295"/>
      <c r="L227" s="298">
        <v>3370</v>
      </c>
      <c r="M227" s="159"/>
    </row>
    <row r="228" spans="1:14" s="85" customFormat="1" ht="25.5" customHeight="1" x14ac:dyDescent="0.3">
      <c r="A228" s="162">
        <v>118</v>
      </c>
      <c r="B228" s="560" t="s">
        <v>282</v>
      </c>
      <c r="C228" s="205">
        <v>1200</v>
      </c>
      <c r="D228" s="205">
        <v>1200</v>
      </c>
      <c r="E228" s="113" t="s">
        <v>165</v>
      </c>
      <c r="F228" s="337" t="s">
        <v>19</v>
      </c>
      <c r="G228" s="112" t="s">
        <v>283</v>
      </c>
      <c r="H228" s="207" t="s">
        <v>284</v>
      </c>
      <c r="I228" s="137">
        <v>186</v>
      </c>
      <c r="J228" s="144"/>
      <c r="K228" s="158"/>
      <c r="L228" s="243">
        <v>3053</v>
      </c>
      <c r="M228" s="159"/>
    </row>
    <row r="229" spans="1:14" s="85" customFormat="1" ht="27" customHeight="1" x14ac:dyDescent="0.3">
      <c r="A229" s="162">
        <v>119</v>
      </c>
      <c r="B229" s="567" t="s">
        <v>282</v>
      </c>
      <c r="C229" s="529">
        <v>570</v>
      </c>
      <c r="D229" s="530">
        <v>570</v>
      </c>
      <c r="E229" s="113" t="s">
        <v>165</v>
      </c>
      <c r="F229" s="531" t="s">
        <v>19</v>
      </c>
      <c r="G229" s="421" t="s">
        <v>285</v>
      </c>
      <c r="H229" s="327" t="s">
        <v>286</v>
      </c>
      <c r="I229" s="309">
        <v>44</v>
      </c>
      <c r="J229" s="142"/>
      <c r="K229" s="143"/>
      <c r="L229" s="116">
        <v>3053</v>
      </c>
      <c r="M229" s="242"/>
    </row>
    <row r="230" spans="1:14" s="85" customFormat="1" ht="21.75" customHeight="1" x14ac:dyDescent="0.3">
      <c r="A230" s="162">
        <v>120</v>
      </c>
      <c r="B230" s="148" t="s">
        <v>287</v>
      </c>
      <c r="C230" s="188">
        <v>44.32</v>
      </c>
      <c r="D230" s="325">
        <v>44.32</v>
      </c>
      <c r="E230" s="324" t="s">
        <v>28</v>
      </c>
      <c r="F230" s="343" t="s">
        <v>19</v>
      </c>
      <c r="G230" s="108" t="s">
        <v>288</v>
      </c>
      <c r="H230" s="128" t="s">
        <v>289</v>
      </c>
      <c r="I230" s="197" t="s">
        <v>290</v>
      </c>
      <c r="J230" s="259"/>
      <c r="K230" s="147"/>
      <c r="L230" s="141">
        <v>3600</v>
      </c>
      <c r="M230" s="244"/>
      <c r="N230" s="182"/>
    </row>
    <row r="231" spans="1:14" x14ac:dyDescent="0.3">
      <c r="A231" s="62"/>
      <c r="B231" s="63" t="s">
        <v>71</v>
      </c>
      <c r="C231" s="64">
        <f>SUM(C211:C230)</f>
        <v>6975.7099999999991</v>
      </c>
      <c r="D231" s="64">
        <f>SUM(D211:D230)</f>
        <v>6975.7099999999991</v>
      </c>
      <c r="E231" s="131"/>
      <c r="F231" s="249"/>
      <c r="G231" s="109"/>
      <c r="H231" s="250"/>
      <c r="I231" s="173"/>
      <c r="J231" s="174"/>
      <c r="K231" s="157"/>
      <c r="L231" s="175"/>
      <c r="M231" s="176"/>
    </row>
    <row r="232" spans="1:14" x14ac:dyDescent="0.3">
      <c r="A232" s="62"/>
      <c r="B232" s="65" t="s">
        <v>72</v>
      </c>
      <c r="C232" s="66">
        <f>C231+C189</f>
        <v>92959.75</v>
      </c>
      <c r="D232" s="66">
        <f>D231+D189</f>
        <v>92959.75</v>
      </c>
      <c r="E232" s="67"/>
      <c r="F232" s="401"/>
      <c r="G232" s="68"/>
      <c r="H232" s="71"/>
      <c r="I232" s="71"/>
      <c r="J232" s="71"/>
      <c r="K232" s="71"/>
      <c r="L232" s="71"/>
      <c r="M232" s="71"/>
    </row>
    <row r="233" spans="1:14" x14ac:dyDescent="0.3">
      <c r="A233" s="62"/>
      <c r="B233" s="72"/>
      <c r="C233" s="423"/>
      <c r="D233" s="423"/>
      <c r="E233" s="67"/>
      <c r="F233" s="401"/>
      <c r="G233" s="68"/>
      <c r="H233" s="71"/>
      <c r="I233" s="71"/>
      <c r="J233" s="71"/>
      <c r="K233" s="71"/>
      <c r="L233" s="71"/>
      <c r="M233" s="71"/>
    </row>
    <row r="234" spans="1:14" x14ac:dyDescent="0.3">
      <c r="A234" s="62"/>
      <c r="B234" s="72"/>
      <c r="C234" s="423"/>
      <c r="D234" s="423"/>
      <c r="E234" s="67"/>
      <c r="F234" s="401"/>
      <c r="G234" s="68"/>
      <c r="H234" s="424"/>
      <c r="I234" s="424"/>
      <c r="J234" s="71"/>
      <c r="K234" s="71"/>
      <c r="L234" s="424"/>
      <c r="M234" s="424"/>
    </row>
    <row r="235" spans="1:14" x14ac:dyDescent="0.3">
      <c r="A235" s="62"/>
      <c r="B235" s="72"/>
      <c r="C235" s="73"/>
      <c r="D235" s="73"/>
      <c r="E235" s="67"/>
      <c r="F235" s="401"/>
      <c r="G235" s="68"/>
      <c r="H235" s="74" t="s">
        <v>73</v>
      </c>
      <c r="I235" s="74"/>
      <c r="J235" s="74"/>
      <c r="K235" s="74"/>
      <c r="L235" s="74" t="s">
        <v>74</v>
      </c>
      <c r="M235" s="62"/>
    </row>
    <row r="236" spans="1:14" x14ac:dyDescent="0.3">
      <c r="A236" s="62"/>
      <c r="B236" s="72"/>
      <c r="C236" s="73"/>
      <c r="D236" s="73"/>
      <c r="E236" s="76"/>
      <c r="F236" s="401"/>
      <c r="G236" s="71"/>
      <c r="H236" s="77" t="s">
        <v>75</v>
      </c>
      <c r="I236" s="77"/>
      <c r="J236" s="77"/>
      <c r="K236" s="77"/>
      <c r="L236" s="77" t="s">
        <v>76</v>
      </c>
      <c r="M236" s="77"/>
    </row>
    <row r="237" spans="1:14" ht="31.2" x14ac:dyDescent="0.3">
      <c r="A237" s="78" t="s">
        <v>77</v>
      </c>
      <c r="B237" s="62"/>
      <c r="C237" s="193" t="s">
        <v>78</v>
      </c>
      <c r="D237" s="62"/>
      <c r="E237" s="76"/>
      <c r="F237" s="401"/>
      <c r="G237" s="71"/>
      <c r="H237" s="77"/>
      <c r="I237" s="77"/>
      <c r="J237" s="62"/>
      <c r="K237" s="62"/>
      <c r="L237" s="77"/>
      <c r="M237" s="80"/>
    </row>
    <row r="238" spans="1:14" x14ac:dyDescent="0.3">
      <c r="A238" s="78"/>
      <c r="B238" s="62"/>
      <c r="C238" s="78"/>
      <c r="D238" s="62"/>
      <c r="E238" s="76"/>
      <c r="F238" s="401"/>
      <c r="G238" s="71"/>
      <c r="H238" s="81"/>
      <c r="I238" s="82"/>
      <c r="J238" s="62"/>
      <c r="K238" s="62"/>
      <c r="L238" s="81"/>
      <c r="M238" s="83"/>
    </row>
    <row r="239" spans="1:14" x14ac:dyDescent="0.3">
      <c r="A239" s="78"/>
      <c r="B239" s="62"/>
      <c r="C239" s="99"/>
      <c r="D239" s="62"/>
      <c r="E239" s="76"/>
      <c r="F239" s="401"/>
      <c r="G239" s="71"/>
      <c r="H239" s="77" t="s">
        <v>74</v>
      </c>
      <c r="I239" s="77"/>
      <c r="J239" s="62"/>
      <c r="K239" s="62"/>
      <c r="L239" s="77" t="s">
        <v>74</v>
      </c>
      <c r="M239" s="80"/>
    </row>
    <row r="240" spans="1:14" ht="18" customHeight="1" x14ac:dyDescent="0.3">
      <c r="A240" s="163" t="s">
        <v>79</v>
      </c>
      <c r="B240" s="62"/>
      <c r="C240" s="62"/>
      <c r="D240" s="62"/>
      <c r="E240" s="84"/>
      <c r="F240" s="402"/>
      <c r="G240" s="62"/>
      <c r="H240" s="77" t="s">
        <v>80</v>
      </c>
      <c r="I240" s="62"/>
      <c r="J240" s="62"/>
      <c r="K240" s="62"/>
      <c r="L240" s="77" t="s">
        <v>81</v>
      </c>
      <c r="M240" s="62"/>
    </row>
    <row r="241" spans="1:13" ht="18" customHeight="1" x14ac:dyDescent="0.3">
      <c r="A241" s="163"/>
      <c r="B241" s="62"/>
      <c r="C241" s="62"/>
      <c r="D241" s="62"/>
      <c r="E241" s="84"/>
      <c r="F241" s="402"/>
      <c r="G241" s="62"/>
      <c r="H241" s="77"/>
      <c r="I241" s="62"/>
      <c r="J241" s="62"/>
      <c r="K241" s="62"/>
      <c r="L241" s="77"/>
      <c r="M241" s="62"/>
    </row>
    <row r="242" spans="1:13" ht="18" customHeight="1" x14ac:dyDescent="0.3">
      <c r="A242" s="163"/>
      <c r="B242" s="62"/>
      <c r="C242" s="62"/>
      <c r="D242" s="62"/>
      <c r="E242" s="84"/>
      <c r="F242" s="402"/>
      <c r="G242" s="62"/>
      <c r="H242" s="77"/>
      <c r="I242" s="62"/>
      <c r="J242" s="62"/>
      <c r="K242" s="62"/>
      <c r="L242" s="77"/>
      <c r="M242" s="62"/>
    </row>
    <row r="243" spans="1:13" ht="18" customHeight="1" x14ac:dyDescent="0.3">
      <c r="A243" s="163"/>
      <c r="B243" s="62"/>
      <c r="C243" s="62"/>
      <c r="D243" s="62"/>
      <c r="E243" s="84"/>
      <c r="F243" s="402"/>
      <c r="G243" s="62"/>
      <c r="H243" s="77"/>
      <c r="I243" s="62"/>
      <c r="J243" s="62"/>
      <c r="K243" s="62"/>
      <c r="L243" s="77"/>
      <c r="M243" s="62"/>
    </row>
    <row r="244" spans="1:13" ht="18" customHeight="1" x14ac:dyDescent="0.3">
      <c r="A244" s="163"/>
      <c r="B244" s="62"/>
      <c r="C244" s="62"/>
      <c r="D244" s="62"/>
      <c r="E244" s="84"/>
      <c r="F244" s="402"/>
      <c r="G244" s="62"/>
      <c r="H244" s="77"/>
      <c r="I244" s="62"/>
      <c r="J244" s="62"/>
      <c r="K244" s="62"/>
      <c r="L244" s="77"/>
      <c r="M244" s="62"/>
    </row>
    <row r="245" spans="1:13" ht="18" customHeight="1" x14ac:dyDescent="0.3">
      <c r="A245" s="163"/>
      <c r="B245" s="62"/>
      <c r="C245" s="62"/>
      <c r="D245" s="62"/>
      <c r="E245" s="84"/>
      <c r="F245" s="402"/>
      <c r="G245" s="62"/>
      <c r="H245" s="77"/>
      <c r="I245" s="62"/>
      <c r="J245" s="62"/>
      <c r="K245" s="62"/>
      <c r="L245" s="77"/>
      <c r="M245" s="62"/>
    </row>
    <row r="246" spans="1:13" ht="18" customHeight="1" x14ac:dyDescent="0.3">
      <c r="A246" s="163"/>
      <c r="B246" s="62"/>
      <c r="C246" s="62"/>
      <c r="D246" s="62"/>
      <c r="E246" s="84"/>
      <c r="F246" s="402"/>
      <c r="G246" s="62"/>
      <c r="H246" s="77"/>
      <c r="I246" s="62"/>
      <c r="J246" s="62"/>
      <c r="K246" s="62"/>
      <c r="L246" s="77"/>
      <c r="M246" s="62"/>
    </row>
    <row r="247" spans="1:13" x14ac:dyDescent="0.3">
      <c r="A247" s="78" t="s">
        <v>0</v>
      </c>
      <c r="B247" s="86"/>
      <c r="C247" s="86"/>
      <c r="D247" s="86"/>
      <c r="E247" s="87"/>
      <c r="F247" s="403"/>
      <c r="G247" s="62"/>
      <c r="H247" s="62"/>
      <c r="I247" s="62"/>
      <c r="J247" s="62"/>
      <c r="K247" s="62"/>
      <c r="L247" s="62"/>
      <c r="M247" s="88" t="str">
        <f>M161</f>
        <v>Skeda Nru. 310/2025</v>
      </c>
    </row>
    <row r="248" spans="1:13" x14ac:dyDescent="0.3">
      <c r="A248" s="78"/>
      <c r="B248" s="86"/>
      <c r="C248" s="86"/>
      <c r="D248" s="86"/>
      <c r="E248" s="87"/>
      <c r="F248" s="403"/>
      <c r="G248" s="62"/>
      <c r="H248" s="62"/>
      <c r="I248" s="62"/>
      <c r="J248" s="62"/>
      <c r="K248" s="62"/>
      <c r="L248" s="62"/>
      <c r="M248" s="88"/>
    </row>
    <row r="249" spans="1:13" x14ac:dyDescent="0.3">
      <c r="A249" s="553" t="s">
        <v>2</v>
      </c>
      <c r="B249" s="553"/>
      <c r="C249" s="553"/>
      <c r="D249" s="553"/>
      <c r="E249" s="553"/>
      <c r="F249" s="553"/>
      <c r="G249" s="553"/>
      <c r="H249" s="553"/>
      <c r="I249" s="553"/>
      <c r="J249" s="553"/>
      <c r="K249" s="553"/>
      <c r="L249" s="553"/>
      <c r="M249" s="553"/>
    </row>
    <row r="250" spans="1:13" ht="15.6" customHeight="1" x14ac:dyDescent="0.3">
      <c r="A250" s="163"/>
      <c r="B250" s="86"/>
      <c r="C250" s="86"/>
      <c r="D250" s="86"/>
      <c r="E250" s="87"/>
      <c r="F250" s="403"/>
      <c r="G250" s="541" t="s">
        <v>3</v>
      </c>
      <c r="H250" s="541"/>
      <c r="I250" s="541"/>
      <c r="J250" s="541"/>
      <c r="K250" s="86"/>
      <c r="L250" s="86"/>
      <c r="M250" s="86"/>
    </row>
    <row r="251" spans="1:13" ht="16.2" x14ac:dyDescent="0.35">
      <c r="A251" s="163"/>
      <c r="B251" s="89"/>
      <c r="C251" s="62"/>
      <c r="D251" s="546"/>
      <c r="E251" s="546"/>
      <c r="F251" s="546"/>
      <c r="G251" s="546"/>
      <c r="H251" s="91"/>
      <c r="I251" s="91"/>
      <c r="J251" s="91"/>
      <c r="K251" s="92"/>
      <c r="L251" s="542" t="s">
        <v>4</v>
      </c>
      <c r="M251" s="542"/>
    </row>
    <row r="252" spans="1:13" ht="6.75" customHeight="1" x14ac:dyDescent="0.3">
      <c r="A252" s="163"/>
      <c r="B252" s="89"/>
      <c r="C252" s="86"/>
      <c r="D252" s="86"/>
      <c r="E252" s="87"/>
      <c r="F252" s="403"/>
      <c r="G252" s="86"/>
      <c r="H252" s="86"/>
      <c r="I252" s="86"/>
      <c r="J252" s="86"/>
      <c r="K252" s="86"/>
      <c r="L252" s="86"/>
      <c r="M252" s="62"/>
    </row>
    <row r="253" spans="1:13" ht="46.8" x14ac:dyDescent="0.3">
      <c r="A253" s="245"/>
      <c r="B253" s="191" t="s">
        <v>5</v>
      </c>
      <c r="C253" s="246" t="s">
        <v>6</v>
      </c>
      <c r="D253" s="247" t="s">
        <v>7</v>
      </c>
      <c r="E253" s="551" t="s">
        <v>8</v>
      </c>
      <c r="F253" s="552"/>
      <c r="G253" s="191" t="s">
        <v>9</v>
      </c>
      <c r="H253" s="246" t="s">
        <v>10</v>
      </c>
      <c r="I253" s="246" t="s">
        <v>11</v>
      </c>
      <c r="J253" s="246" t="s">
        <v>12</v>
      </c>
      <c r="K253" s="246" t="s">
        <v>13</v>
      </c>
      <c r="L253" s="246" t="s">
        <v>14</v>
      </c>
      <c r="M253" s="246" t="s">
        <v>15</v>
      </c>
    </row>
    <row r="254" spans="1:13" s="85" customFormat="1" x14ac:dyDescent="0.3">
      <c r="A254" s="245"/>
      <c r="B254" s="191" t="s">
        <v>16</v>
      </c>
      <c r="C254" s="246"/>
      <c r="D254" s="247"/>
      <c r="E254" s="326"/>
      <c r="F254" s="408"/>
      <c r="G254" s="191"/>
      <c r="H254" s="246"/>
      <c r="I254" s="246"/>
      <c r="J254" s="246"/>
      <c r="K254" s="246"/>
      <c r="L254" s="246"/>
      <c r="M254" s="248"/>
    </row>
    <row r="255" spans="1:13" s="85" customFormat="1" ht="30" customHeight="1" x14ac:dyDescent="0.3">
      <c r="A255" s="165">
        <v>121</v>
      </c>
      <c r="B255" s="112" t="s">
        <v>291</v>
      </c>
      <c r="C255" s="133">
        <v>565</v>
      </c>
      <c r="D255" s="133">
        <v>565</v>
      </c>
      <c r="E255" s="113" t="s">
        <v>165</v>
      </c>
      <c r="F255" s="114" t="s">
        <v>19</v>
      </c>
      <c r="G255" s="112" t="s">
        <v>292</v>
      </c>
      <c r="H255" s="115" t="s">
        <v>293</v>
      </c>
      <c r="I255" s="121">
        <v>23059</v>
      </c>
      <c r="J255" s="260"/>
      <c r="K255" s="526"/>
      <c r="L255" s="463">
        <v>2670</v>
      </c>
      <c r="M255" s="159"/>
    </row>
    <row r="256" spans="1:13" s="85" customFormat="1" ht="22.5" customHeight="1" x14ac:dyDescent="0.3">
      <c r="A256" s="162">
        <v>122</v>
      </c>
      <c r="B256" s="568" t="s">
        <v>294</v>
      </c>
      <c r="C256" s="254">
        <v>1376.78</v>
      </c>
      <c r="D256" s="254">
        <v>1376.78</v>
      </c>
      <c r="E256" s="255" t="s">
        <v>165</v>
      </c>
      <c r="F256" s="335" t="s">
        <v>19</v>
      </c>
      <c r="G256" s="112" t="s">
        <v>295</v>
      </c>
      <c r="H256" s="251">
        <v>45901</v>
      </c>
      <c r="I256" s="304">
        <v>20</v>
      </c>
      <c r="J256" s="305"/>
      <c r="K256" s="305"/>
      <c r="L256" s="306">
        <v>2720</v>
      </c>
      <c r="M256" s="159"/>
    </row>
    <row r="257" spans="1:13" s="85" customFormat="1" x14ac:dyDescent="0.3">
      <c r="A257" s="162">
        <v>123</v>
      </c>
      <c r="B257" s="560" t="s">
        <v>296</v>
      </c>
      <c r="C257" s="133">
        <v>1573.46</v>
      </c>
      <c r="D257" s="133">
        <v>1573.46</v>
      </c>
      <c r="E257" s="113" t="s">
        <v>28</v>
      </c>
      <c r="F257" s="114" t="s">
        <v>19</v>
      </c>
      <c r="G257" s="112" t="s">
        <v>297</v>
      </c>
      <c r="H257" s="119">
        <v>45901</v>
      </c>
      <c r="I257" s="121">
        <v>10</v>
      </c>
      <c r="J257" s="116"/>
      <c r="K257" s="117"/>
      <c r="L257" s="118">
        <v>2720</v>
      </c>
      <c r="M257" s="159"/>
    </row>
    <row r="258" spans="1:13" s="85" customFormat="1" ht="24" customHeight="1" x14ac:dyDescent="0.3">
      <c r="A258" s="162">
        <f t="shared" ref="A258:A263" si="4">A257+1</f>
        <v>124</v>
      </c>
      <c r="B258" s="560" t="s">
        <v>298</v>
      </c>
      <c r="C258" s="133">
        <v>48.31</v>
      </c>
      <c r="D258" s="133">
        <v>48.31</v>
      </c>
      <c r="E258" s="113" t="s">
        <v>165</v>
      </c>
      <c r="F258" s="114" t="s">
        <v>19</v>
      </c>
      <c r="G258" s="112" t="s">
        <v>299</v>
      </c>
      <c r="H258" s="119" t="s">
        <v>300</v>
      </c>
      <c r="I258" s="121"/>
      <c r="J258" s="116"/>
      <c r="K258" s="117"/>
      <c r="L258" s="118">
        <v>2210</v>
      </c>
      <c r="M258" s="521"/>
    </row>
    <row r="259" spans="1:13" s="85" customFormat="1" ht="27.75" customHeight="1" x14ac:dyDescent="0.3">
      <c r="A259" s="162">
        <f t="shared" si="4"/>
        <v>125</v>
      </c>
      <c r="B259" s="559" t="s">
        <v>301</v>
      </c>
      <c r="C259" s="200">
        <v>2360</v>
      </c>
      <c r="D259" s="200">
        <v>2360</v>
      </c>
      <c r="E259" s="113" t="s">
        <v>165</v>
      </c>
      <c r="F259" s="114" t="s">
        <v>19</v>
      </c>
      <c r="G259" s="112" t="s">
        <v>302</v>
      </c>
      <c r="H259" s="115" t="s">
        <v>30</v>
      </c>
      <c r="I259" s="121" t="s">
        <v>303</v>
      </c>
      <c r="J259" s="294"/>
      <c r="K259" s="295"/>
      <c r="L259" s="298">
        <v>3061</v>
      </c>
      <c r="M259" s="159"/>
    </row>
    <row r="260" spans="1:13" s="85" customFormat="1" ht="36" customHeight="1" x14ac:dyDescent="0.3">
      <c r="A260" s="162">
        <f t="shared" si="4"/>
        <v>126</v>
      </c>
      <c r="B260" s="560" t="s">
        <v>304</v>
      </c>
      <c r="C260" s="138">
        <v>210</v>
      </c>
      <c r="D260" s="138">
        <v>210</v>
      </c>
      <c r="E260" s="113" t="s">
        <v>165</v>
      </c>
      <c r="F260" s="114" t="s">
        <v>19</v>
      </c>
      <c r="G260" s="108" t="s">
        <v>305</v>
      </c>
      <c r="H260" s="115" t="s">
        <v>306</v>
      </c>
      <c r="I260" s="140" t="s">
        <v>307</v>
      </c>
      <c r="J260" s="116"/>
      <c r="K260" s="117"/>
      <c r="L260" s="118">
        <v>2370</v>
      </c>
      <c r="M260" s="159"/>
    </row>
    <row r="261" spans="1:13" s="85" customFormat="1" ht="36.75" customHeight="1" x14ac:dyDescent="0.3">
      <c r="A261" s="162">
        <f t="shared" si="4"/>
        <v>127</v>
      </c>
      <c r="B261" s="148" t="s">
        <v>308</v>
      </c>
      <c r="C261" s="133">
        <v>162.37</v>
      </c>
      <c r="D261" s="133">
        <v>162.37</v>
      </c>
      <c r="E261" s="113" t="s">
        <v>165</v>
      </c>
      <c r="F261" s="114" t="s">
        <v>19</v>
      </c>
      <c r="G261" s="108" t="s">
        <v>309</v>
      </c>
      <c r="H261" s="119">
        <v>45910</v>
      </c>
      <c r="I261" s="121">
        <v>549220034</v>
      </c>
      <c r="J261" s="146"/>
      <c r="K261" s="147"/>
      <c r="L261" s="141">
        <v>3030</v>
      </c>
      <c r="M261" s="180"/>
    </row>
    <row r="262" spans="1:13" s="85" customFormat="1" ht="45.6" x14ac:dyDescent="0.3">
      <c r="A262" s="162">
        <f t="shared" si="4"/>
        <v>128</v>
      </c>
      <c r="B262" s="148" t="s">
        <v>310</v>
      </c>
      <c r="C262" s="138">
        <v>423.25</v>
      </c>
      <c r="D262" s="138">
        <v>423.25</v>
      </c>
      <c r="E262" s="113" t="s">
        <v>165</v>
      </c>
      <c r="F262" s="114" t="s">
        <v>19</v>
      </c>
      <c r="G262" s="112" t="s">
        <v>311</v>
      </c>
      <c r="H262" s="119">
        <v>45931</v>
      </c>
      <c r="I262" s="137" t="s">
        <v>312</v>
      </c>
      <c r="J262" s="142"/>
      <c r="K262" s="143"/>
      <c r="L262" s="116">
        <v>2150</v>
      </c>
      <c r="M262" s="344"/>
    </row>
    <row r="263" spans="1:13" s="85" customFormat="1" ht="33" customHeight="1" x14ac:dyDescent="0.3">
      <c r="A263" s="170">
        <f t="shared" si="4"/>
        <v>129</v>
      </c>
      <c r="B263" s="148" t="s">
        <v>310</v>
      </c>
      <c r="C263" s="138">
        <v>16.5</v>
      </c>
      <c r="D263" s="138">
        <v>16.5</v>
      </c>
      <c r="E263" s="113" t="s">
        <v>165</v>
      </c>
      <c r="F263" s="114" t="s">
        <v>19</v>
      </c>
      <c r="G263" s="112" t="s">
        <v>313</v>
      </c>
      <c r="H263" s="119">
        <v>45931</v>
      </c>
      <c r="I263" s="121" t="s">
        <v>314</v>
      </c>
      <c r="J263" s="144"/>
      <c r="K263" s="158"/>
      <c r="L263" s="141">
        <v>2150</v>
      </c>
      <c r="M263" s="346"/>
    </row>
    <row r="264" spans="1:13" s="85" customFormat="1" ht="21.75" customHeight="1" x14ac:dyDescent="0.3">
      <c r="A264" s="170">
        <v>130</v>
      </c>
      <c r="B264" s="112" t="s">
        <v>315</v>
      </c>
      <c r="C264" s="125">
        <v>118</v>
      </c>
      <c r="D264" s="125">
        <v>118</v>
      </c>
      <c r="E264" s="113" t="s">
        <v>165</v>
      </c>
      <c r="F264" s="114" t="s">
        <v>19</v>
      </c>
      <c r="G264" s="112" t="s">
        <v>316</v>
      </c>
      <c r="H264" s="119" t="s">
        <v>198</v>
      </c>
      <c r="I264" s="140" t="s">
        <v>317</v>
      </c>
      <c r="J264" s="134"/>
      <c r="K264" s="139"/>
      <c r="L264" s="135">
        <v>3140</v>
      </c>
      <c r="M264" s="347"/>
    </row>
    <row r="265" spans="1:13" s="85" customFormat="1" ht="31.5" customHeight="1" x14ac:dyDescent="0.3">
      <c r="A265" s="170">
        <v>131</v>
      </c>
      <c r="B265" s="112" t="s">
        <v>315</v>
      </c>
      <c r="C265" s="125">
        <v>472</v>
      </c>
      <c r="D265" s="125">
        <v>472</v>
      </c>
      <c r="E265" s="113" t="s">
        <v>165</v>
      </c>
      <c r="F265" s="114" t="s">
        <v>19</v>
      </c>
      <c r="G265" s="112" t="s">
        <v>318</v>
      </c>
      <c r="H265" s="115" t="s">
        <v>306</v>
      </c>
      <c r="I265" s="140" t="s">
        <v>319</v>
      </c>
      <c r="J265" s="146"/>
      <c r="K265" s="147"/>
      <c r="L265" s="141">
        <v>3140</v>
      </c>
      <c r="M265" s="347"/>
    </row>
    <row r="266" spans="1:13" s="85" customFormat="1" ht="33.75" customHeight="1" x14ac:dyDescent="0.3">
      <c r="A266" s="170">
        <v>132</v>
      </c>
      <c r="B266" s="112" t="s">
        <v>315</v>
      </c>
      <c r="C266" s="410">
        <v>531</v>
      </c>
      <c r="D266" s="410">
        <v>531</v>
      </c>
      <c r="E266" s="206" t="s">
        <v>165</v>
      </c>
      <c r="F266" s="337" t="s">
        <v>19</v>
      </c>
      <c r="G266" s="204" t="s">
        <v>320</v>
      </c>
      <c r="H266" s="263" t="s">
        <v>149</v>
      </c>
      <c r="I266" s="265" t="s">
        <v>321</v>
      </c>
      <c r="J266" s="146"/>
      <c r="K266" s="147"/>
      <c r="L266" s="141">
        <v>3140</v>
      </c>
      <c r="M266" s="345"/>
    </row>
    <row r="267" spans="1:13" s="85" customFormat="1" ht="32.25" customHeight="1" x14ac:dyDescent="0.3">
      <c r="A267" s="171">
        <v>133</v>
      </c>
      <c r="B267" s="569" t="s">
        <v>322</v>
      </c>
      <c r="C267" s="412">
        <v>100</v>
      </c>
      <c r="D267" s="365">
        <v>100</v>
      </c>
      <c r="E267" s="327" t="s">
        <v>165</v>
      </c>
      <c r="F267" s="332" t="s">
        <v>19</v>
      </c>
      <c r="G267" s="212" t="s">
        <v>323</v>
      </c>
      <c r="H267" s="213">
        <v>45940</v>
      </c>
      <c r="I267" s="214"/>
      <c r="J267" s="392"/>
      <c r="K267" s="121"/>
      <c r="L267" s="141">
        <v>3190</v>
      </c>
      <c r="M267" s="140"/>
    </row>
    <row r="268" spans="1:13" s="85" customFormat="1" ht="36.75" customHeight="1" x14ac:dyDescent="0.3">
      <c r="A268" s="170">
        <v>134</v>
      </c>
      <c r="B268" s="570" t="s">
        <v>322</v>
      </c>
      <c r="C268" s="353">
        <v>100</v>
      </c>
      <c r="D268" s="411">
        <v>100</v>
      </c>
      <c r="E268" s="255" t="s">
        <v>165</v>
      </c>
      <c r="F268" s="332" t="s">
        <v>19</v>
      </c>
      <c r="G268" s="212" t="s">
        <v>324</v>
      </c>
      <c r="H268" s="391" t="s">
        <v>325</v>
      </c>
      <c r="I268" s="214"/>
      <c r="J268" s="392"/>
      <c r="K268" s="145"/>
      <c r="L268" s="135">
        <v>3190</v>
      </c>
      <c r="M268" s="137"/>
    </row>
    <row r="269" spans="1:13" s="85" customFormat="1" ht="30" customHeight="1" x14ac:dyDescent="0.3">
      <c r="A269" s="162">
        <v>135</v>
      </c>
      <c r="B269" s="109" t="s">
        <v>326</v>
      </c>
      <c r="C269" s="133">
        <v>715</v>
      </c>
      <c r="D269" s="133">
        <v>715</v>
      </c>
      <c r="E269" s="131" t="s">
        <v>165</v>
      </c>
      <c r="F269" s="123" t="s">
        <v>19</v>
      </c>
      <c r="G269" s="109" t="s">
        <v>327</v>
      </c>
      <c r="H269" s="115">
        <v>45879</v>
      </c>
      <c r="I269" s="121">
        <v>105</v>
      </c>
      <c r="J269" s="116"/>
      <c r="K269" s="117"/>
      <c r="L269" s="118">
        <v>3061</v>
      </c>
      <c r="M269" s="137"/>
    </row>
    <row r="270" spans="1:13" s="85" customFormat="1" ht="30.6" x14ac:dyDescent="0.3">
      <c r="A270" s="162">
        <v>136</v>
      </c>
      <c r="B270" s="564" t="s">
        <v>328</v>
      </c>
      <c r="C270" s="365">
        <v>1561</v>
      </c>
      <c r="D270" s="365">
        <v>1561</v>
      </c>
      <c r="E270" s="327" t="s">
        <v>165</v>
      </c>
      <c r="F270" s="332" t="s">
        <v>19</v>
      </c>
      <c r="G270" s="212" t="s">
        <v>329</v>
      </c>
      <c r="H270" s="366" t="s">
        <v>198</v>
      </c>
      <c r="I270" s="60" t="s">
        <v>216</v>
      </c>
      <c r="J270" s="178"/>
      <c r="K270" s="422" t="s">
        <v>330</v>
      </c>
      <c r="L270" s="135"/>
      <c r="M270" s="190"/>
    </row>
    <row r="271" spans="1:13" s="85" customFormat="1" ht="24" customHeight="1" x14ac:dyDescent="0.3">
      <c r="A271" s="162">
        <v>137</v>
      </c>
      <c r="B271" s="148" t="s">
        <v>331</v>
      </c>
      <c r="C271" s="138">
        <v>3794.6</v>
      </c>
      <c r="D271" s="138">
        <v>3794.6</v>
      </c>
      <c r="E271" s="206" t="s">
        <v>165</v>
      </c>
      <c r="F271" s="337" t="s">
        <v>19</v>
      </c>
      <c r="G271" s="516" t="s">
        <v>332</v>
      </c>
      <c r="H271" s="207">
        <v>45936</v>
      </c>
      <c r="I271" s="260">
        <v>832</v>
      </c>
      <c r="J271" s="260"/>
      <c r="K271" s="462"/>
      <c r="L271" s="463">
        <v>3042</v>
      </c>
      <c r="M271" s="464"/>
    </row>
    <row r="272" spans="1:13" s="85" customFormat="1" ht="32.25" customHeight="1" x14ac:dyDescent="0.3">
      <c r="A272" s="162">
        <v>138</v>
      </c>
      <c r="B272" s="112" t="s">
        <v>333</v>
      </c>
      <c r="C272" s="133">
        <v>115.24</v>
      </c>
      <c r="D272" s="459">
        <v>115.24</v>
      </c>
      <c r="E272" s="255" t="s">
        <v>165</v>
      </c>
      <c r="F272" s="332" t="s">
        <v>19</v>
      </c>
      <c r="G272" s="212" t="s">
        <v>334</v>
      </c>
      <c r="H272" s="391">
        <v>45667</v>
      </c>
      <c r="I272" s="352">
        <v>15313260102025</v>
      </c>
      <c r="J272" s="214"/>
      <c r="K272" s="456"/>
      <c r="L272" s="308">
        <v>2160</v>
      </c>
      <c r="M272" s="371"/>
    </row>
    <row r="273" spans="1:14" s="85" customFormat="1" ht="32.25" customHeight="1" x14ac:dyDescent="0.3">
      <c r="A273" s="162">
        <v>139</v>
      </c>
      <c r="B273" s="112" t="s">
        <v>335</v>
      </c>
      <c r="C273" s="125">
        <v>1062</v>
      </c>
      <c r="D273" s="460">
        <v>1062</v>
      </c>
      <c r="E273" s="255" t="s">
        <v>18</v>
      </c>
      <c r="F273" s="332" t="s">
        <v>133</v>
      </c>
      <c r="G273" s="212" t="s">
        <v>336</v>
      </c>
      <c r="H273" s="391">
        <v>45944</v>
      </c>
      <c r="I273" s="352">
        <v>9217</v>
      </c>
      <c r="J273" s="457"/>
      <c r="K273" s="458"/>
      <c r="L273" s="306">
        <v>2730</v>
      </c>
      <c r="M273" s="371"/>
    </row>
    <row r="274" spans="1:14" s="85" customFormat="1" ht="27.75" customHeight="1" x14ac:dyDescent="0.3">
      <c r="A274" s="162">
        <v>140</v>
      </c>
      <c r="B274" s="112" t="s">
        <v>337</v>
      </c>
      <c r="C274" s="138">
        <v>1062</v>
      </c>
      <c r="D274" s="461">
        <v>1062</v>
      </c>
      <c r="E274" s="255" t="s">
        <v>165</v>
      </c>
      <c r="F274" s="332" t="s">
        <v>19</v>
      </c>
      <c r="G274" s="212" t="s">
        <v>338</v>
      </c>
      <c r="H274" s="213" t="s">
        <v>339</v>
      </c>
      <c r="I274" s="352">
        <v>9218</v>
      </c>
      <c r="J274" s="358"/>
      <c r="K274" s="359"/>
      <c r="L274" s="306">
        <v>2730</v>
      </c>
      <c r="M274" s="371"/>
      <c r="N274" s="182"/>
    </row>
    <row r="275" spans="1:14" x14ac:dyDescent="0.3">
      <c r="A275" s="62"/>
      <c r="B275" s="57"/>
      <c r="C275" s="105">
        <f>SUM(C255:C274)</f>
        <v>16366.509999999998</v>
      </c>
      <c r="D275" s="105">
        <f>SUM(D255:D274)</f>
        <v>16366.509999999998</v>
      </c>
      <c r="E275" s="465"/>
      <c r="F275" s="434"/>
      <c r="G275" s="454"/>
      <c r="H275" s="436"/>
      <c r="I275" s="437"/>
      <c r="J275" s="438"/>
      <c r="K275" s="438"/>
      <c r="L275" s="455"/>
      <c r="M275" s="3"/>
    </row>
    <row r="276" spans="1:14" x14ac:dyDescent="0.3">
      <c r="A276" s="3"/>
      <c r="B276" s="25" t="s">
        <v>72</v>
      </c>
      <c r="C276" s="26">
        <f>C275+C232</f>
        <v>109326.26</v>
      </c>
      <c r="D276" s="26">
        <f>D275+D232</f>
        <v>109326.26</v>
      </c>
      <c r="E276" s="27"/>
      <c r="F276" s="405"/>
      <c r="G276" s="28"/>
      <c r="H276" s="31"/>
      <c r="I276" s="31"/>
      <c r="J276" s="31"/>
      <c r="K276" s="31"/>
      <c r="L276" s="31"/>
      <c r="M276" s="31"/>
    </row>
    <row r="277" spans="1:14" x14ac:dyDescent="0.3">
      <c r="A277" s="3"/>
      <c r="B277" s="32"/>
      <c r="C277" s="425"/>
      <c r="D277" s="425"/>
      <c r="E277" s="27"/>
      <c r="F277" s="405"/>
      <c r="G277" s="28"/>
      <c r="H277" s="31"/>
      <c r="I277" s="31"/>
      <c r="J277" s="31"/>
      <c r="K277" s="31"/>
      <c r="L277" s="31"/>
      <c r="M277" s="31"/>
    </row>
    <row r="278" spans="1:14" x14ac:dyDescent="0.3">
      <c r="A278" s="3"/>
      <c r="B278" s="32"/>
      <c r="C278" s="425"/>
      <c r="D278" s="425"/>
      <c r="E278" s="27"/>
      <c r="F278" s="405"/>
      <c r="G278" s="28"/>
      <c r="H278" s="426"/>
      <c r="I278" s="426"/>
      <c r="J278" s="31"/>
      <c r="K278" s="31"/>
      <c r="L278" s="426"/>
      <c r="M278" s="426"/>
    </row>
    <row r="279" spans="1:14" x14ac:dyDescent="0.3">
      <c r="A279" s="3"/>
      <c r="B279" s="32"/>
      <c r="C279" s="33"/>
      <c r="D279" s="33"/>
      <c r="E279" s="27"/>
      <c r="F279" s="405"/>
      <c r="G279" s="28"/>
      <c r="H279" s="34" t="s">
        <v>73</v>
      </c>
      <c r="I279" s="34"/>
      <c r="J279" s="34"/>
      <c r="K279" s="34"/>
      <c r="L279" s="34" t="s">
        <v>74</v>
      </c>
      <c r="M279" s="3"/>
    </row>
    <row r="280" spans="1:14" x14ac:dyDescent="0.3">
      <c r="A280" s="3"/>
      <c r="B280" s="32"/>
      <c r="C280" s="33"/>
      <c r="D280" s="33"/>
      <c r="E280" s="35"/>
      <c r="F280" s="405"/>
      <c r="G280" s="48"/>
      <c r="H280" s="36" t="s">
        <v>75</v>
      </c>
      <c r="I280" s="36"/>
      <c r="J280" s="491"/>
      <c r="K280" s="36"/>
      <c r="L280" s="36" t="s">
        <v>76</v>
      </c>
      <c r="M280" s="36"/>
    </row>
    <row r="281" spans="1:14" ht="31.2" x14ac:dyDescent="0.3">
      <c r="A281" s="37" t="s">
        <v>77</v>
      </c>
      <c r="B281" s="3"/>
      <c r="C281" s="193" t="s">
        <v>78</v>
      </c>
      <c r="D281" s="7"/>
      <c r="E281" s="35"/>
      <c r="F281" s="405"/>
      <c r="G281" s="31"/>
      <c r="H281" s="30"/>
      <c r="I281" s="30"/>
      <c r="J281" s="3"/>
      <c r="K281" s="3"/>
      <c r="L281" s="30"/>
      <c r="M281" s="30"/>
    </row>
    <row r="282" spans="1:14" x14ac:dyDescent="0.3">
      <c r="A282" s="37"/>
      <c r="B282" s="3"/>
      <c r="C282" s="37"/>
      <c r="D282" s="103"/>
      <c r="E282" s="35"/>
      <c r="F282" s="405"/>
      <c r="G282" s="31"/>
      <c r="H282" s="36" t="s">
        <v>74</v>
      </c>
      <c r="I282" s="36"/>
      <c r="J282" s="3"/>
      <c r="K282" s="3"/>
      <c r="L282" s="36" t="s">
        <v>74</v>
      </c>
      <c r="M282" s="39"/>
    </row>
    <row r="283" spans="1:14" x14ac:dyDescent="0.3">
      <c r="A283" s="43" t="s">
        <v>79</v>
      </c>
      <c r="B283" s="3"/>
      <c r="C283" s="3"/>
      <c r="D283" s="3"/>
      <c r="E283" s="44"/>
      <c r="F283" s="406"/>
      <c r="G283" s="3"/>
      <c r="H283" s="36" t="s">
        <v>80</v>
      </c>
      <c r="I283" s="3"/>
      <c r="J283" s="3"/>
      <c r="K283" s="3"/>
      <c r="L283" s="36" t="s">
        <v>81</v>
      </c>
      <c r="M283" s="3"/>
    </row>
    <row r="284" spans="1:14" x14ac:dyDescent="0.3">
      <c r="A284" s="43"/>
      <c r="B284" s="3"/>
      <c r="C284" s="3"/>
      <c r="D284" s="3"/>
      <c r="E284" s="44"/>
      <c r="F284" s="406"/>
      <c r="G284" s="3"/>
      <c r="H284" s="36"/>
      <c r="I284" s="3"/>
      <c r="J284" s="3"/>
      <c r="K284" s="3"/>
      <c r="L284" s="36"/>
      <c r="M284" s="3"/>
    </row>
    <row r="285" spans="1:14" x14ac:dyDescent="0.3">
      <c r="A285" s="43"/>
      <c r="B285" s="3"/>
      <c r="C285" s="3"/>
      <c r="D285" s="3"/>
      <c r="E285" s="44"/>
      <c r="F285" s="406"/>
      <c r="G285" s="3"/>
      <c r="H285" s="36"/>
      <c r="I285" s="3"/>
      <c r="J285" s="3"/>
      <c r="K285" s="3"/>
      <c r="L285" s="36"/>
      <c r="M285" s="3"/>
    </row>
    <row r="297" spans="1:13" x14ac:dyDescent="0.3">
      <c r="A297" s="37" t="s">
        <v>0</v>
      </c>
      <c r="B297" s="1"/>
      <c r="C297" s="10"/>
      <c r="D297" s="1"/>
      <c r="E297" s="2"/>
      <c r="F297" s="399"/>
      <c r="G297" s="3"/>
      <c r="H297" s="3"/>
      <c r="I297" s="3"/>
      <c r="J297" s="3"/>
      <c r="K297" s="3"/>
      <c r="L297" s="3"/>
      <c r="M297" s="4" t="str">
        <f>M161</f>
        <v>Skeda Nru. 310/2025</v>
      </c>
    </row>
    <row r="298" spans="1:13" x14ac:dyDescent="0.3">
      <c r="A298" s="37"/>
      <c r="B298" s="1"/>
      <c r="C298" s="10"/>
      <c r="D298" s="1"/>
      <c r="E298" s="2"/>
      <c r="F298" s="399"/>
      <c r="G298" s="3"/>
      <c r="H298" s="3"/>
      <c r="I298" s="3"/>
      <c r="J298" s="3"/>
      <c r="K298" s="3"/>
      <c r="L298" s="3"/>
      <c r="M298" s="4"/>
    </row>
    <row r="299" spans="1:13" x14ac:dyDescent="0.3">
      <c r="A299" s="540" t="s">
        <v>2</v>
      </c>
      <c r="B299" s="540"/>
      <c r="C299" s="540"/>
      <c r="D299" s="540"/>
      <c r="E299" s="540"/>
      <c r="F299" s="540"/>
      <c r="G299" s="540"/>
      <c r="H299" s="540"/>
      <c r="I299" s="540"/>
      <c r="J299" s="540"/>
      <c r="K299" s="540"/>
      <c r="L299" s="540"/>
      <c r="M299" s="540"/>
    </row>
    <row r="300" spans="1:13" ht="16.2" customHeight="1" x14ac:dyDescent="0.35">
      <c r="A300" s="43"/>
      <c r="B300" s="6"/>
      <c r="C300" s="3"/>
      <c r="D300" s="541" t="s">
        <v>3</v>
      </c>
      <c r="E300" s="541"/>
      <c r="F300" s="541"/>
      <c r="G300" s="541"/>
      <c r="H300" s="8"/>
      <c r="I300" s="8"/>
      <c r="J300" s="8"/>
      <c r="K300" s="9"/>
      <c r="L300" s="542" t="s">
        <v>4</v>
      </c>
      <c r="M300" s="542"/>
    </row>
    <row r="301" spans="1:13" ht="10.5" customHeight="1" x14ac:dyDescent="0.3">
      <c r="A301" s="43"/>
      <c r="B301" s="6"/>
      <c r="C301" s="1"/>
      <c r="D301" s="1"/>
      <c r="E301" s="2"/>
      <c r="F301" s="399"/>
      <c r="G301" s="1"/>
      <c r="H301" s="1"/>
      <c r="I301" s="1"/>
      <c r="J301" s="1"/>
      <c r="K301" s="1"/>
      <c r="L301" s="1"/>
      <c r="M301" s="3"/>
    </row>
    <row r="302" spans="1:13" ht="46.8" x14ac:dyDescent="0.3">
      <c r="A302" s="160"/>
      <c r="B302" s="11" t="s">
        <v>5</v>
      </c>
      <c r="C302" s="12" t="s">
        <v>6</v>
      </c>
      <c r="D302" s="13" t="s">
        <v>7</v>
      </c>
      <c r="E302" s="543" t="s">
        <v>8</v>
      </c>
      <c r="F302" s="544"/>
      <c r="G302" s="11" t="s">
        <v>9</v>
      </c>
      <c r="H302" s="12" t="s">
        <v>10</v>
      </c>
      <c r="I302" s="12" t="s">
        <v>11</v>
      </c>
      <c r="J302" s="12" t="s">
        <v>12</v>
      </c>
      <c r="K302" s="12" t="s">
        <v>13</v>
      </c>
      <c r="L302" s="12" t="s">
        <v>14</v>
      </c>
      <c r="M302" s="12" t="s">
        <v>15</v>
      </c>
    </row>
    <row r="303" spans="1:13" x14ac:dyDescent="0.3">
      <c r="A303" s="160"/>
      <c r="B303" s="11" t="s">
        <v>16</v>
      </c>
      <c r="C303" s="15"/>
      <c r="D303" s="16"/>
      <c r="E303" s="17"/>
      <c r="F303" s="400"/>
      <c r="G303" s="14"/>
      <c r="H303" s="15"/>
      <c r="I303" s="15"/>
      <c r="J303" s="15"/>
      <c r="K303" s="15"/>
      <c r="L303" s="15"/>
      <c r="M303" s="15"/>
    </row>
    <row r="304" spans="1:13" s="85" customFormat="1" ht="19.5" customHeight="1" x14ac:dyDescent="0.3">
      <c r="A304" s="466">
        <v>141</v>
      </c>
      <c r="B304" s="212" t="s">
        <v>337</v>
      </c>
      <c r="C304" s="253">
        <v>1062</v>
      </c>
      <c r="D304" s="133">
        <v>1062</v>
      </c>
      <c r="E304" s="113" t="s">
        <v>165</v>
      </c>
      <c r="F304" s="114" t="s">
        <v>19</v>
      </c>
      <c r="G304" s="112" t="s">
        <v>340</v>
      </c>
      <c r="H304" s="119" t="s">
        <v>339</v>
      </c>
      <c r="I304" s="121">
        <v>9219</v>
      </c>
      <c r="J304" s="116"/>
      <c r="K304" s="117"/>
      <c r="L304" s="135">
        <v>2730</v>
      </c>
      <c r="M304" s="180"/>
    </row>
    <row r="305" spans="1:13" s="85" customFormat="1" ht="19.5" customHeight="1" x14ac:dyDescent="0.3">
      <c r="A305" s="466">
        <v>142</v>
      </c>
      <c r="B305" s="212" t="s">
        <v>337</v>
      </c>
      <c r="C305" s="470">
        <v>1062</v>
      </c>
      <c r="D305" s="138">
        <v>1062</v>
      </c>
      <c r="E305" s="113" t="s">
        <v>165</v>
      </c>
      <c r="F305" s="114" t="s">
        <v>19</v>
      </c>
      <c r="G305" s="112" t="s">
        <v>341</v>
      </c>
      <c r="H305" s="115" t="s">
        <v>339</v>
      </c>
      <c r="I305" s="140">
        <v>9220</v>
      </c>
      <c r="J305" s="146"/>
      <c r="K305" s="147"/>
      <c r="L305" s="135">
        <v>2730</v>
      </c>
      <c r="M305" s="180"/>
    </row>
    <row r="306" spans="1:13" s="85" customFormat="1" ht="27" customHeight="1" x14ac:dyDescent="0.3">
      <c r="A306" s="466">
        <v>143</v>
      </c>
      <c r="B306" s="212" t="s">
        <v>337</v>
      </c>
      <c r="C306" s="470">
        <v>1062</v>
      </c>
      <c r="D306" s="138">
        <v>1062</v>
      </c>
      <c r="E306" s="113" t="s">
        <v>165</v>
      </c>
      <c r="F306" s="114" t="s">
        <v>19</v>
      </c>
      <c r="G306" s="112" t="s">
        <v>342</v>
      </c>
      <c r="H306" s="115" t="s">
        <v>339</v>
      </c>
      <c r="I306" s="140">
        <v>9221</v>
      </c>
      <c r="J306" s="146"/>
      <c r="K306" s="147"/>
      <c r="L306" s="135">
        <v>2730</v>
      </c>
      <c r="M306" s="180"/>
    </row>
    <row r="307" spans="1:13" s="85" customFormat="1" ht="27.75" customHeight="1" x14ac:dyDescent="0.3">
      <c r="A307" s="466">
        <v>144</v>
      </c>
      <c r="B307" s="212" t="s">
        <v>343</v>
      </c>
      <c r="C307" s="532">
        <v>134.19999999999999</v>
      </c>
      <c r="D307" s="533">
        <v>134.19999999999999</v>
      </c>
      <c r="E307" s="255" t="s">
        <v>28</v>
      </c>
      <c r="F307" s="334" t="s">
        <v>19</v>
      </c>
      <c r="G307" s="212" t="s">
        <v>344</v>
      </c>
      <c r="H307" s="534">
        <v>45933</v>
      </c>
      <c r="I307" s="214" t="s">
        <v>345</v>
      </c>
      <c r="J307" s="116"/>
      <c r="K307" s="117"/>
      <c r="L307" s="118">
        <v>2720</v>
      </c>
      <c r="M307" s="180"/>
    </row>
    <row r="308" spans="1:13" s="85" customFormat="1" ht="35.25" customHeight="1" x14ac:dyDescent="0.3">
      <c r="A308" s="466">
        <v>145</v>
      </c>
      <c r="B308" s="212" t="s">
        <v>346</v>
      </c>
      <c r="C308" s="471">
        <v>1486.8</v>
      </c>
      <c r="D308" s="350">
        <v>1486.8</v>
      </c>
      <c r="E308" s="327" t="s">
        <v>165</v>
      </c>
      <c r="F308" s="332" t="s">
        <v>19</v>
      </c>
      <c r="G308" s="212" t="s">
        <v>347</v>
      </c>
      <c r="H308" s="376">
        <v>45835</v>
      </c>
      <c r="I308" s="214">
        <v>10102661</v>
      </c>
      <c r="J308" s="116"/>
      <c r="K308" s="117"/>
      <c r="L308" s="118">
        <v>3110</v>
      </c>
      <c r="M308" s="180"/>
    </row>
    <row r="309" spans="1:13" s="85" customFormat="1" ht="30.75" customHeight="1" x14ac:dyDescent="0.3">
      <c r="A309" s="466">
        <v>146</v>
      </c>
      <c r="B309" s="212" t="s">
        <v>346</v>
      </c>
      <c r="C309" s="411">
        <v>1486.8</v>
      </c>
      <c r="D309" s="353">
        <v>1486.8</v>
      </c>
      <c r="E309" s="255" t="s">
        <v>165</v>
      </c>
      <c r="F309" s="332" t="s">
        <v>19</v>
      </c>
      <c r="G309" s="212" t="s">
        <v>348</v>
      </c>
      <c r="H309" s="377">
        <v>45835</v>
      </c>
      <c r="I309" s="214">
        <v>10102826</v>
      </c>
      <c r="J309" s="116"/>
      <c r="K309" s="117"/>
      <c r="L309" s="118">
        <v>3110</v>
      </c>
      <c r="M309" s="180"/>
    </row>
    <row r="310" spans="1:13" s="85" customFormat="1" ht="31.5" customHeight="1" x14ac:dyDescent="0.3">
      <c r="A310" s="466">
        <v>147</v>
      </c>
      <c r="B310" s="212" t="s">
        <v>346</v>
      </c>
      <c r="C310" s="470">
        <v>229.17</v>
      </c>
      <c r="D310" s="138">
        <v>229.17</v>
      </c>
      <c r="E310" s="113" t="s">
        <v>165</v>
      </c>
      <c r="F310" s="114" t="s">
        <v>19</v>
      </c>
      <c r="G310" s="112" t="s">
        <v>349</v>
      </c>
      <c r="H310" s="119">
        <v>45918</v>
      </c>
      <c r="I310" s="121">
        <v>10105010</v>
      </c>
      <c r="J310" s="178"/>
      <c r="K310" s="179"/>
      <c r="L310" s="56">
        <v>3110</v>
      </c>
      <c r="M310" s="180"/>
    </row>
    <row r="311" spans="1:13" s="85" customFormat="1" ht="25.5" customHeight="1" x14ac:dyDescent="0.3">
      <c r="A311" s="466">
        <v>148</v>
      </c>
      <c r="B311" s="212" t="s">
        <v>346</v>
      </c>
      <c r="C311" s="253">
        <v>253.46</v>
      </c>
      <c r="D311" s="133">
        <v>253.46</v>
      </c>
      <c r="E311" s="113" t="s">
        <v>165</v>
      </c>
      <c r="F311" s="114" t="s">
        <v>19</v>
      </c>
      <c r="G311" s="112" t="s">
        <v>350</v>
      </c>
      <c r="H311" s="119">
        <v>45944</v>
      </c>
      <c r="I311" s="121">
        <v>10105725</v>
      </c>
      <c r="J311" s="116"/>
      <c r="K311" s="117"/>
      <c r="L311" s="118">
        <v>3110</v>
      </c>
      <c r="M311" s="159"/>
    </row>
    <row r="312" spans="1:13" s="85" customFormat="1" ht="30.6" x14ac:dyDescent="0.3">
      <c r="A312" s="466">
        <v>149</v>
      </c>
      <c r="B312" s="212" t="s">
        <v>346</v>
      </c>
      <c r="C312" s="535">
        <v>7.97</v>
      </c>
      <c r="D312" s="200">
        <v>7.97</v>
      </c>
      <c r="E312" s="113" t="s">
        <v>165</v>
      </c>
      <c r="F312" s="114" t="s">
        <v>19</v>
      </c>
      <c r="G312" s="108" t="s">
        <v>351</v>
      </c>
      <c r="H312" s="115">
        <v>45931</v>
      </c>
      <c r="I312" s="121">
        <v>10105453</v>
      </c>
      <c r="J312" s="116"/>
      <c r="K312" s="117"/>
      <c r="L312" s="118">
        <v>3110</v>
      </c>
      <c r="M312" s="159"/>
    </row>
    <row r="313" spans="1:13" s="85" customFormat="1" ht="30.6" x14ac:dyDescent="0.3">
      <c r="A313" s="466">
        <v>150</v>
      </c>
      <c r="B313" s="212" t="s">
        <v>346</v>
      </c>
      <c r="C313" s="253">
        <v>194.7</v>
      </c>
      <c r="D313" s="133">
        <v>194.7</v>
      </c>
      <c r="E313" s="113" t="s">
        <v>165</v>
      </c>
      <c r="F313" s="114" t="s">
        <v>19</v>
      </c>
      <c r="G313" s="196" t="s">
        <v>352</v>
      </c>
      <c r="H313" s="119">
        <v>45930</v>
      </c>
      <c r="I313" s="121">
        <v>10105190</v>
      </c>
      <c r="J313" s="144"/>
      <c r="K313" s="158"/>
      <c r="L313" s="116">
        <v>3110</v>
      </c>
      <c r="M313" s="159"/>
    </row>
    <row r="314" spans="1:13" s="85" customFormat="1" ht="25.5" customHeight="1" x14ac:dyDescent="0.3">
      <c r="A314" s="466">
        <v>151</v>
      </c>
      <c r="B314" s="212" t="s">
        <v>353</v>
      </c>
      <c r="C314" s="471">
        <v>360</v>
      </c>
      <c r="D314" s="350">
        <v>360</v>
      </c>
      <c r="E314" s="255" t="s">
        <v>28</v>
      </c>
      <c r="F314" s="332" t="s">
        <v>19</v>
      </c>
      <c r="G314" s="351" t="s">
        <v>354</v>
      </c>
      <c r="H314" s="378">
        <v>45954</v>
      </c>
      <c r="I314" s="214" t="s">
        <v>355</v>
      </c>
      <c r="J314" s="370"/>
      <c r="K314" s="370"/>
      <c r="L314" s="306">
        <v>2130</v>
      </c>
      <c r="M314" s="172"/>
    </row>
    <row r="315" spans="1:13" s="85" customFormat="1" ht="19.5" customHeight="1" x14ac:dyDescent="0.3">
      <c r="A315" s="466">
        <v>152</v>
      </c>
      <c r="B315" s="564" t="s">
        <v>356</v>
      </c>
      <c r="C315" s="471">
        <v>85</v>
      </c>
      <c r="D315" s="350">
        <v>85</v>
      </c>
      <c r="E315" s="255" t="s">
        <v>165</v>
      </c>
      <c r="F315" s="332" t="s">
        <v>19</v>
      </c>
      <c r="G315" s="351" t="s">
        <v>357</v>
      </c>
      <c r="H315" s="378" t="s">
        <v>358</v>
      </c>
      <c r="I315" s="214"/>
      <c r="J315" s="327"/>
      <c r="K315" s="328"/>
      <c r="L315" s="308">
        <v>1600</v>
      </c>
      <c r="M315" s="371"/>
    </row>
    <row r="316" spans="1:13" s="85" customFormat="1" ht="19.5" customHeight="1" x14ac:dyDescent="0.3">
      <c r="A316" s="466">
        <v>153</v>
      </c>
      <c r="B316" s="564" t="s">
        <v>356</v>
      </c>
      <c r="C316" s="411">
        <v>230</v>
      </c>
      <c r="D316" s="353">
        <v>230</v>
      </c>
      <c r="E316" s="255" t="s">
        <v>165</v>
      </c>
      <c r="F316" s="332" t="s">
        <v>19</v>
      </c>
      <c r="G316" s="354" t="s">
        <v>359</v>
      </c>
      <c r="H316" s="379" t="s">
        <v>358</v>
      </c>
      <c r="I316" s="214"/>
      <c r="J316" s="356"/>
      <c r="K316" s="356"/>
      <c r="L316" s="308">
        <v>1600</v>
      </c>
      <c r="M316" s="242"/>
    </row>
    <row r="317" spans="1:13" s="85" customFormat="1" ht="24" customHeight="1" x14ac:dyDescent="0.3">
      <c r="A317" s="469">
        <v>154</v>
      </c>
      <c r="B317" s="564" t="s">
        <v>356</v>
      </c>
      <c r="C317" s="472">
        <v>460</v>
      </c>
      <c r="D317" s="358">
        <v>460</v>
      </c>
      <c r="E317" s="255" t="s">
        <v>165</v>
      </c>
      <c r="F317" s="332" t="s">
        <v>19</v>
      </c>
      <c r="G317" s="354" t="s">
        <v>360</v>
      </c>
      <c r="H317" s="380" t="s">
        <v>358</v>
      </c>
      <c r="I317" s="121"/>
      <c r="J317" s="116"/>
      <c r="K317" s="117"/>
      <c r="L317" s="308">
        <v>1600</v>
      </c>
      <c r="M317" s="371"/>
    </row>
    <row r="318" spans="1:13" s="85" customFormat="1" ht="25.5" customHeight="1" x14ac:dyDescent="0.3">
      <c r="A318" s="466">
        <v>155</v>
      </c>
      <c r="B318" s="564" t="s">
        <v>356</v>
      </c>
      <c r="C318" s="467">
        <v>222</v>
      </c>
      <c r="D318" s="367">
        <v>222</v>
      </c>
      <c r="E318" s="368" t="s">
        <v>165</v>
      </c>
      <c r="F318" s="369" t="s">
        <v>19</v>
      </c>
      <c r="G318" s="397" t="s">
        <v>361</v>
      </c>
      <c r="H318" s="381" t="s">
        <v>358</v>
      </c>
      <c r="I318" s="140"/>
      <c r="J318" s="116"/>
      <c r="K318" s="117"/>
      <c r="L318" s="308">
        <v>1600</v>
      </c>
      <c r="M318" s="373"/>
    </row>
    <row r="319" spans="1:13" s="85" customFormat="1" ht="22.5" customHeight="1" x14ac:dyDescent="0.3">
      <c r="A319" s="466">
        <v>156</v>
      </c>
      <c r="B319" s="564" t="s">
        <v>356</v>
      </c>
      <c r="C319" s="493">
        <v>530</v>
      </c>
      <c r="D319" s="494">
        <v>530</v>
      </c>
      <c r="E319" s="414" t="s">
        <v>165</v>
      </c>
      <c r="F319" s="414" t="s">
        <v>19</v>
      </c>
      <c r="G319" s="495" t="s">
        <v>362</v>
      </c>
      <c r="H319" s="496" t="s">
        <v>358</v>
      </c>
      <c r="I319" s="172"/>
      <c r="J319" s="497"/>
      <c r="K319" s="498"/>
      <c r="L319" s="499">
        <v>1600</v>
      </c>
      <c r="M319" s="374"/>
    </row>
    <row r="320" spans="1:13" s="85" customFormat="1" ht="21.75" customHeight="1" x14ac:dyDescent="0.3">
      <c r="A320" s="466">
        <v>157</v>
      </c>
      <c r="B320" s="564" t="s">
        <v>356</v>
      </c>
      <c r="C320" s="468">
        <v>360</v>
      </c>
      <c r="D320" s="451">
        <v>360</v>
      </c>
      <c r="E320" s="452" t="s">
        <v>165</v>
      </c>
      <c r="F320" s="331" t="s">
        <v>19</v>
      </c>
      <c r="G320" s="413" t="s">
        <v>363</v>
      </c>
      <c r="H320" s="416" t="s">
        <v>358</v>
      </c>
      <c r="I320" s="121"/>
      <c r="J320" s="363"/>
      <c r="K320" s="364"/>
      <c r="L320" s="308">
        <v>1600</v>
      </c>
      <c r="M320" s="172"/>
    </row>
    <row r="321" spans="1:13" s="85" customFormat="1" ht="21.75" customHeight="1" x14ac:dyDescent="0.3">
      <c r="A321" s="466">
        <v>158</v>
      </c>
      <c r="B321" s="564" t="s">
        <v>356</v>
      </c>
      <c r="C321" s="453">
        <v>141.65</v>
      </c>
      <c r="D321" s="453">
        <v>141.65</v>
      </c>
      <c r="E321" s="255" t="s">
        <v>28</v>
      </c>
      <c r="F321" s="332" t="s">
        <v>19</v>
      </c>
      <c r="G321" s="212" t="s">
        <v>364</v>
      </c>
      <c r="H321" s="391">
        <v>45910</v>
      </c>
      <c r="I321" s="415"/>
      <c r="J321" s="144"/>
      <c r="K321" s="158"/>
      <c r="L321" s="308">
        <v>1600</v>
      </c>
      <c r="M321" s="215"/>
    </row>
    <row r="322" spans="1:13" s="85" customFormat="1" ht="21" customHeight="1" x14ac:dyDescent="0.3">
      <c r="A322" s="466">
        <v>159</v>
      </c>
      <c r="B322" s="564" t="s">
        <v>365</v>
      </c>
      <c r="C322" s="453">
        <v>222</v>
      </c>
      <c r="D322" s="453">
        <v>222</v>
      </c>
      <c r="E322" s="255" t="s">
        <v>165</v>
      </c>
      <c r="F322" s="332" t="s">
        <v>19</v>
      </c>
      <c r="G322" s="212" t="s">
        <v>361</v>
      </c>
      <c r="H322" s="213" t="s">
        <v>358</v>
      </c>
      <c r="I322" s="330"/>
      <c r="J322" s="363"/>
      <c r="K322" s="364"/>
      <c r="L322" s="308">
        <v>1600</v>
      </c>
      <c r="M322" s="159"/>
    </row>
    <row r="323" spans="1:13" s="85" customFormat="1" ht="23.25" customHeight="1" x14ac:dyDescent="0.3">
      <c r="A323" s="466">
        <v>160</v>
      </c>
      <c r="B323" s="564" t="s">
        <v>366</v>
      </c>
      <c r="C323" s="453">
        <v>222</v>
      </c>
      <c r="D323" s="453">
        <v>222</v>
      </c>
      <c r="E323" s="255" t="s">
        <v>165</v>
      </c>
      <c r="F323" s="332" t="s">
        <v>19</v>
      </c>
      <c r="G323" s="212" t="s">
        <v>361</v>
      </c>
      <c r="H323" s="391" t="s">
        <v>358</v>
      </c>
      <c r="I323" s="394"/>
      <c r="J323" s="363"/>
      <c r="K323" s="364"/>
      <c r="L323" s="308">
        <v>1600</v>
      </c>
      <c r="M323" s="375"/>
    </row>
    <row r="324" spans="1:13" x14ac:dyDescent="0.3">
      <c r="A324" s="3"/>
      <c r="B324" s="23" t="s">
        <v>71</v>
      </c>
      <c r="C324" s="24">
        <f>SUM(C304:C323)</f>
        <v>9811.75</v>
      </c>
      <c r="D324" s="24">
        <f>SUM(D304:D323)</f>
        <v>9811.75</v>
      </c>
      <c r="E324" s="549"/>
      <c r="F324" s="550"/>
      <c r="G324" s="550"/>
      <c r="H324" s="550"/>
      <c r="I324" s="550"/>
      <c r="J324" s="550"/>
      <c r="K324" s="550"/>
      <c r="L324" s="550"/>
      <c r="M324" s="3"/>
    </row>
    <row r="325" spans="1:13" x14ac:dyDescent="0.3">
      <c r="A325" s="3"/>
      <c r="B325" s="25" t="s">
        <v>72</v>
      </c>
      <c r="C325" s="26">
        <f>C324+C276</f>
        <v>119138.01</v>
      </c>
      <c r="D325" s="26">
        <f>D324+D276</f>
        <v>119138.01</v>
      </c>
      <c r="E325" s="27"/>
      <c r="F325" s="405"/>
      <c r="G325" s="28"/>
      <c r="H325" s="31"/>
      <c r="I325" s="31"/>
      <c r="J325" s="31"/>
      <c r="K325" s="31"/>
      <c r="L325" s="31"/>
      <c r="M325" s="31"/>
    </row>
    <row r="326" spans="1:13" x14ac:dyDescent="0.3">
      <c r="A326" s="3"/>
      <c r="B326" s="32"/>
      <c r="C326" s="425"/>
      <c r="D326" s="425"/>
      <c r="E326" s="27"/>
      <c r="F326" s="405"/>
      <c r="G326" s="28"/>
      <c r="H326" s="31"/>
      <c r="I326" s="31"/>
      <c r="J326" s="31"/>
      <c r="K326" s="31"/>
      <c r="L326" s="31"/>
      <c r="M326" s="31"/>
    </row>
    <row r="327" spans="1:13" x14ac:dyDescent="0.3">
      <c r="A327" s="3"/>
      <c r="B327" s="32"/>
      <c r="C327" s="425"/>
      <c r="D327" s="425"/>
      <c r="E327" s="27"/>
      <c r="F327" s="405"/>
      <c r="G327" s="28"/>
      <c r="H327" s="31"/>
      <c r="I327" s="31"/>
      <c r="J327" s="31"/>
      <c r="K327" s="31"/>
      <c r="L327" s="31"/>
      <c r="M327" s="31"/>
    </row>
    <row r="328" spans="1:13" x14ac:dyDescent="0.3">
      <c r="A328" s="3"/>
      <c r="B328" s="32"/>
      <c r="C328" s="425"/>
      <c r="D328" s="425"/>
      <c r="E328" s="27"/>
      <c r="F328" s="405"/>
      <c r="G328" s="28"/>
      <c r="H328" s="426"/>
      <c r="I328" s="426"/>
      <c r="J328" s="31"/>
      <c r="K328" s="31"/>
      <c r="L328" s="426"/>
      <c r="M328" s="426"/>
    </row>
    <row r="329" spans="1:13" x14ac:dyDescent="0.3">
      <c r="A329" s="3"/>
      <c r="B329" s="32"/>
      <c r="C329" s="33"/>
      <c r="D329" s="33"/>
      <c r="E329" s="27"/>
      <c r="F329" s="405"/>
      <c r="G329" s="28"/>
      <c r="H329" s="34" t="s">
        <v>73</v>
      </c>
      <c r="I329" s="34"/>
      <c r="J329" s="34"/>
      <c r="K329" s="34"/>
      <c r="L329" s="34" t="s">
        <v>74</v>
      </c>
      <c r="M329" s="3"/>
    </row>
    <row r="330" spans="1:13" x14ac:dyDescent="0.3">
      <c r="A330" s="3"/>
      <c r="B330" s="32"/>
      <c r="C330" s="33"/>
      <c r="D330" s="33"/>
      <c r="E330" s="35"/>
      <c r="F330" s="405"/>
      <c r="G330" s="38"/>
      <c r="H330" s="36" t="s">
        <v>75</v>
      </c>
      <c r="I330" s="36"/>
      <c r="J330" s="36"/>
      <c r="K330" s="36"/>
      <c r="L330" s="36" t="s">
        <v>76</v>
      </c>
      <c r="M330" s="36"/>
    </row>
    <row r="331" spans="1:13" ht="31.2" x14ac:dyDescent="0.3">
      <c r="A331" s="37"/>
      <c r="B331" s="37" t="s">
        <v>367</v>
      </c>
      <c r="C331" s="193" t="s">
        <v>78</v>
      </c>
      <c r="D331" s="3"/>
      <c r="E331" s="35"/>
      <c r="F331" s="405"/>
      <c r="G331" s="31"/>
      <c r="H331" s="36"/>
      <c r="I331" s="36"/>
      <c r="J331" s="3"/>
      <c r="K331" s="3"/>
      <c r="L331" s="36"/>
      <c r="M331" s="39"/>
    </row>
    <row r="332" spans="1:13" x14ac:dyDescent="0.3">
      <c r="A332" s="37"/>
      <c r="B332" s="3"/>
      <c r="C332" s="37"/>
      <c r="D332" s="3"/>
      <c r="E332" s="35"/>
      <c r="F332" s="405"/>
      <c r="G332" s="31"/>
      <c r="H332" s="40"/>
      <c r="I332" s="41"/>
      <c r="J332" s="3"/>
      <c r="K332" s="3"/>
      <c r="L332" s="40"/>
      <c r="M332" s="42"/>
    </row>
    <row r="333" spans="1:13" x14ac:dyDescent="0.3">
      <c r="A333" s="37"/>
      <c r="B333" s="3"/>
      <c r="C333" s="37"/>
      <c r="D333" s="3"/>
      <c r="E333" s="35"/>
      <c r="F333" s="405"/>
      <c r="G333" s="31"/>
      <c r="H333" s="36" t="s">
        <v>74</v>
      </c>
      <c r="I333" s="36"/>
      <c r="J333" s="3"/>
      <c r="K333" s="3"/>
      <c r="L333" s="36" t="s">
        <v>74</v>
      </c>
      <c r="M333" s="39"/>
    </row>
    <row r="334" spans="1:13" x14ac:dyDescent="0.3">
      <c r="A334" s="43" t="s">
        <v>79</v>
      </c>
      <c r="B334" s="3"/>
      <c r="C334" s="3"/>
      <c r="D334" s="3"/>
      <c r="E334" s="44"/>
      <c r="F334" s="406"/>
      <c r="G334" s="3"/>
      <c r="H334" s="36" t="s">
        <v>80</v>
      </c>
      <c r="I334" s="3"/>
      <c r="J334" s="3"/>
      <c r="K334" s="3"/>
      <c r="L334" s="36" t="s">
        <v>81</v>
      </c>
      <c r="M334" s="3"/>
    </row>
    <row r="335" spans="1:13" x14ac:dyDescent="0.3">
      <c r="A335" s="43"/>
      <c r="B335" s="3"/>
      <c r="C335" s="3"/>
      <c r="D335" s="3"/>
      <c r="E335" s="44"/>
      <c r="F335" s="406"/>
      <c r="G335" s="3"/>
      <c r="H335" s="36"/>
      <c r="I335" s="3"/>
      <c r="J335" s="3"/>
      <c r="K335" s="3"/>
      <c r="L335" s="36"/>
      <c r="M335" s="3"/>
    </row>
    <row r="336" spans="1:13" x14ac:dyDescent="0.3">
      <c r="A336" s="43"/>
      <c r="B336" s="3"/>
      <c r="C336" s="3"/>
      <c r="D336" s="3"/>
      <c r="E336" s="44"/>
      <c r="F336" s="406"/>
      <c r="G336" s="3"/>
      <c r="H336" s="36"/>
      <c r="I336" s="3"/>
      <c r="J336" s="3"/>
      <c r="K336" s="3"/>
      <c r="L336" s="36"/>
      <c r="M336" s="3"/>
    </row>
    <row r="337" spans="1:13" x14ac:dyDescent="0.3">
      <c r="A337" s="43"/>
      <c r="B337" s="3"/>
      <c r="C337" s="3"/>
      <c r="D337" s="3"/>
      <c r="E337" s="44"/>
      <c r="F337" s="406"/>
      <c r="G337" s="3"/>
      <c r="H337" s="36"/>
      <c r="I337" s="3"/>
      <c r="J337" s="3"/>
      <c r="K337" s="3"/>
      <c r="L337" s="36"/>
      <c r="M337" s="3"/>
    </row>
    <row r="338" spans="1:13" ht="21" customHeight="1" x14ac:dyDescent="0.3">
      <c r="A338" s="43"/>
      <c r="B338" s="3"/>
      <c r="C338" s="3"/>
      <c r="D338" s="3"/>
      <c r="E338" s="44"/>
      <c r="F338" s="406"/>
      <c r="G338" s="3"/>
      <c r="H338" s="36"/>
      <c r="I338" s="3"/>
      <c r="J338" s="3"/>
      <c r="K338" s="3"/>
      <c r="L338" s="36"/>
      <c r="M338" s="3"/>
    </row>
    <row r="339" spans="1:13" ht="21.75" customHeight="1" x14ac:dyDescent="0.3">
      <c r="A339" s="43"/>
      <c r="B339" s="3"/>
      <c r="C339" s="3"/>
      <c r="D339" s="3"/>
      <c r="E339" s="44"/>
      <c r="F339" s="406"/>
      <c r="G339" s="3"/>
      <c r="H339" s="36"/>
      <c r="I339" s="3"/>
      <c r="J339" s="3"/>
      <c r="K339" s="3"/>
      <c r="L339" s="36"/>
      <c r="M339" s="3"/>
    </row>
    <row r="340" spans="1:13" ht="21.75" customHeight="1" x14ac:dyDescent="0.3">
      <c r="A340" s="43"/>
      <c r="B340" s="3"/>
      <c r="C340" s="3"/>
      <c r="D340" s="3"/>
      <c r="E340" s="44"/>
      <c r="F340" s="406"/>
      <c r="G340" s="3"/>
      <c r="H340" s="36"/>
      <c r="I340" s="3"/>
      <c r="J340" s="3"/>
      <c r="K340" s="3"/>
      <c r="L340" s="36"/>
      <c r="M340" s="3"/>
    </row>
    <row r="341" spans="1:13" ht="21.75" customHeight="1" x14ac:dyDescent="0.3">
      <c r="A341" s="43"/>
      <c r="B341" s="3"/>
      <c r="C341" s="3"/>
      <c r="D341" s="3"/>
      <c r="E341" s="44"/>
      <c r="F341" s="406"/>
      <c r="G341" s="3"/>
      <c r="H341" s="36"/>
      <c r="I341" s="3"/>
      <c r="J341" s="3"/>
      <c r="K341" s="3"/>
      <c r="L341" s="36"/>
      <c r="M341" s="3"/>
    </row>
    <row r="342" spans="1:13" ht="21.75" customHeight="1" x14ac:dyDescent="0.3">
      <c r="A342" s="43"/>
      <c r="B342" s="3"/>
      <c r="C342" s="3"/>
      <c r="D342" s="3"/>
      <c r="E342" s="44"/>
      <c r="F342" s="406"/>
      <c r="G342" s="3"/>
      <c r="H342" s="36"/>
      <c r="I342" s="3"/>
      <c r="J342" s="3"/>
      <c r="K342" s="3"/>
      <c r="L342" s="36"/>
      <c r="M342" s="3"/>
    </row>
    <row r="343" spans="1:13" x14ac:dyDescent="0.3">
      <c r="A343" s="43"/>
      <c r="B343" s="3"/>
      <c r="C343" s="3"/>
      <c r="D343" s="3"/>
      <c r="E343" s="44"/>
      <c r="F343" s="406"/>
      <c r="G343" s="3"/>
      <c r="H343" s="36"/>
      <c r="I343" s="3"/>
      <c r="J343" s="3"/>
      <c r="K343" s="3"/>
      <c r="L343" s="36"/>
      <c r="M343" s="3"/>
    </row>
    <row r="344" spans="1:13" x14ac:dyDescent="0.3">
      <c r="A344" s="43"/>
      <c r="B344" s="3"/>
      <c r="C344" s="3"/>
      <c r="D344" s="3"/>
      <c r="E344" s="44"/>
      <c r="F344" s="406"/>
      <c r="G344" s="3"/>
      <c r="H344" s="36"/>
      <c r="I344" s="3"/>
      <c r="J344" s="3"/>
      <c r="K344" s="3"/>
      <c r="L344" s="36"/>
      <c r="M344" s="3"/>
    </row>
    <row r="345" spans="1:13" x14ac:dyDescent="0.3">
      <c r="A345" s="43"/>
      <c r="B345" s="3"/>
      <c r="C345" s="3"/>
      <c r="D345" s="3"/>
      <c r="E345" s="44"/>
      <c r="F345" s="406"/>
      <c r="G345" s="3"/>
      <c r="H345" s="36"/>
      <c r="I345" s="3"/>
      <c r="J345" s="3"/>
      <c r="K345" s="3"/>
      <c r="L345" s="36"/>
      <c r="M345" s="3"/>
    </row>
    <row r="346" spans="1:13" x14ac:dyDescent="0.3">
      <c r="A346" s="43"/>
      <c r="B346" s="3"/>
      <c r="C346" s="3"/>
      <c r="D346" s="3"/>
      <c r="E346" s="44"/>
      <c r="F346" s="406"/>
      <c r="G346" s="3"/>
      <c r="H346" s="36"/>
      <c r="I346" s="3"/>
      <c r="J346" s="3"/>
      <c r="K346" s="3"/>
      <c r="L346" s="36"/>
      <c r="M346" s="3"/>
    </row>
    <row r="347" spans="1:13" x14ac:dyDescent="0.3">
      <c r="A347" s="43"/>
      <c r="B347" s="3"/>
      <c r="C347" s="3"/>
      <c r="D347" s="3"/>
      <c r="E347" s="44"/>
      <c r="F347" s="406"/>
      <c r="G347" s="3"/>
      <c r="H347" s="36"/>
      <c r="I347" s="3"/>
      <c r="J347" s="3"/>
      <c r="K347" s="3"/>
      <c r="L347" s="36"/>
      <c r="M347" s="3"/>
    </row>
    <row r="348" spans="1:13" x14ac:dyDescent="0.3">
      <c r="A348" s="43"/>
      <c r="B348" s="3"/>
      <c r="C348" s="3"/>
      <c r="D348" s="3"/>
      <c r="E348" s="44"/>
      <c r="F348" s="406"/>
      <c r="G348" s="3"/>
      <c r="H348" s="36"/>
      <c r="I348" s="3"/>
      <c r="J348" s="3"/>
      <c r="K348" s="3"/>
      <c r="L348" s="36"/>
      <c r="M348" s="3"/>
    </row>
    <row r="349" spans="1:13" x14ac:dyDescent="0.3">
      <c r="A349" s="43"/>
      <c r="B349" s="3"/>
      <c r="C349" s="3"/>
      <c r="D349" s="3"/>
      <c r="E349" s="44"/>
      <c r="F349" s="406"/>
      <c r="G349" s="3"/>
      <c r="H349" s="36"/>
      <c r="I349" s="3"/>
      <c r="J349" s="3"/>
      <c r="K349" s="3"/>
      <c r="L349" s="36"/>
      <c r="M349" s="3"/>
    </row>
    <row r="351" spans="1:13" x14ac:dyDescent="0.3">
      <c r="A351" s="37" t="s">
        <v>0</v>
      </c>
      <c r="B351" s="1"/>
      <c r="C351" s="10"/>
      <c r="D351" s="1"/>
      <c r="E351" s="2"/>
      <c r="F351" s="399"/>
      <c r="G351" s="3"/>
      <c r="H351" s="3"/>
      <c r="I351" s="3"/>
      <c r="J351" s="3"/>
      <c r="K351" s="3"/>
      <c r="L351" s="3"/>
      <c r="M351" s="4" t="str">
        <f>M161</f>
        <v>Skeda Nru. 310/2025</v>
      </c>
    </row>
    <row r="352" spans="1:13" x14ac:dyDescent="0.3">
      <c r="A352" s="37"/>
      <c r="B352" s="1"/>
      <c r="C352" s="10"/>
      <c r="D352" s="1"/>
      <c r="E352" s="2"/>
      <c r="F352" s="399"/>
      <c r="G352" s="3"/>
      <c r="H352" s="3"/>
      <c r="I352" s="3"/>
      <c r="J352" s="3"/>
      <c r="K352" s="3"/>
      <c r="L352" s="3"/>
      <c r="M352" s="4"/>
    </row>
    <row r="353" spans="1:13" x14ac:dyDescent="0.3">
      <c r="A353" s="540" t="s">
        <v>2</v>
      </c>
      <c r="B353" s="540"/>
      <c r="C353" s="540"/>
      <c r="D353" s="540"/>
      <c r="E353" s="540"/>
      <c r="F353" s="540"/>
      <c r="G353" s="540"/>
      <c r="H353" s="540"/>
      <c r="I353" s="540"/>
      <c r="J353" s="540"/>
      <c r="K353" s="540"/>
      <c r="L353" s="540"/>
      <c r="M353" s="540"/>
    </row>
    <row r="354" spans="1:13" ht="16.2" x14ac:dyDescent="0.35">
      <c r="A354" s="43"/>
      <c r="B354" s="6"/>
      <c r="C354" s="3"/>
      <c r="D354" s="541" t="s">
        <v>3</v>
      </c>
      <c r="E354" s="541"/>
      <c r="F354" s="541"/>
      <c r="G354" s="541"/>
      <c r="H354" s="8"/>
      <c r="I354" s="8"/>
      <c r="J354" s="8"/>
      <c r="K354" s="9"/>
      <c r="L354" s="542" t="s">
        <v>4</v>
      </c>
      <c r="M354" s="542"/>
    </row>
    <row r="355" spans="1:13" x14ac:dyDescent="0.3">
      <c r="A355" s="43"/>
      <c r="B355" s="6"/>
      <c r="C355" s="1"/>
      <c r="D355" s="1"/>
      <c r="E355" s="2"/>
      <c r="F355" s="399"/>
      <c r="G355" s="1"/>
      <c r="H355" s="1"/>
      <c r="I355" s="1"/>
      <c r="J355" s="1"/>
      <c r="K355" s="1"/>
      <c r="L355" s="1"/>
      <c r="M355" s="3"/>
    </row>
    <row r="356" spans="1:13" ht="46.8" x14ac:dyDescent="0.3">
      <c r="A356" s="160"/>
      <c r="B356" s="11" t="s">
        <v>5</v>
      </c>
      <c r="C356" s="12" t="s">
        <v>6</v>
      </c>
      <c r="D356" s="13" t="s">
        <v>7</v>
      </c>
      <c r="E356" s="543" t="s">
        <v>8</v>
      </c>
      <c r="F356" s="544"/>
      <c r="G356" s="11" t="s">
        <v>9</v>
      </c>
      <c r="H356" s="12" t="s">
        <v>10</v>
      </c>
      <c r="I356" s="12" t="s">
        <v>11</v>
      </c>
      <c r="J356" s="12" t="s">
        <v>12</v>
      </c>
      <c r="K356" s="12" t="s">
        <v>13</v>
      </c>
      <c r="L356" s="12" t="s">
        <v>14</v>
      </c>
      <c r="M356" s="12" t="s">
        <v>15</v>
      </c>
    </row>
    <row r="357" spans="1:13" x14ac:dyDescent="0.3">
      <c r="A357" s="160"/>
      <c r="B357" s="11" t="s">
        <v>16</v>
      </c>
      <c r="C357" s="12"/>
      <c r="D357" s="13"/>
      <c r="E357" s="479"/>
      <c r="F357" s="480"/>
      <c r="G357" s="11"/>
      <c r="H357" s="15"/>
      <c r="I357" s="15"/>
      <c r="J357" s="15"/>
      <c r="K357" s="15"/>
      <c r="L357" s="15"/>
      <c r="M357" s="15"/>
    </row>
    <row r="358" spans="1:13" ht="24.75" customHeight="1" x14ac:dyDescent="0.3">
      <c r="A358" s="466">
        <v>161</v>
      </c>
      <c r="B358" s="564" t="s">
        <v>368</v>
      </c>
      <c r="C358" s="254">
        <v>240</v>
      </c>
      <c r="D358" s="254">
        <v>240</v>
      </c>
      <c r="E358" s="255" t="s">
        <v>165</v>
      </c>
      <c r="F358" s="332" t="s">
        <v>19</v>
      </c>
      <c r="G358" s="212" t="s">
        <v>369</v>
      </c>
      <c r="H358" s="475" t="s">
        <v>358</v>
      </c>
      <c r="I358" s="121"/>
      <c r="J358" s="116"/>
      <c r="K358" s="117"/>
      <c r="L358" s="118">
        <v>1600</v>
      </c>
      <c r="M358" s="373"/>
    </row>
    <row r="359" spans="1:13" ht="21.75" customHeight="1" x14ac:dyDescent="0.3">
      <c r="A359" s="466">
        <v>162</v>
      </c>
      <c r="B359" s="571" t="s">
        <v>370</v>
      </c>
      <c r="C359" s="473">
        <v>15.7</v>
      </c>
      <c r="D359" s="473">
        <v>15.7</v>
      </c>
      <c r="E359" s="324" t="s">
        <v>165</v>
      </c>
      <c r="F359" s="390" t="s">
        <v>19</v>
      </c>
      <c r="G359" s="354" t="s">
        <v>371</v>
      </c>
      <c r="H359" s="476">
        <v>45725</v>
      </c>
      <c r="I359" s="140"/>
      <c r="J359" s="146"/>
      <c r="K359" s="147"/>
      <c r="L359" s="141">
        <v>2720</v>
      </c>
      <c r="M359" s="180"/>
    </row>
    <row r="360" spans="1:13" ht="19.5" customHeight="1" x14ac:dyDescent="0.3">
      <c r="A360" s="466">
        <v>163</v>
      </c>
      <c r="B360" s="571" t="s">
        <v>370</v>
      </c>
      <c r="C360" s="254">
        <v>39.9</v>
      </c>
      <c r="D360" s="254">
        <v>39.9</v>
      </c>
      <c r="E360" s="389" t="s">
        <v>165</v>
      </c>
      <c r="F360" s="390" t="s">
        <v>19</v>
      </c>
      <c r="G360" s="267" t="s">
        <v>372</v>
      </c>
      <c r="H360" s="417" t="s">
        <v>358</v>
      </c>
      <c r="I360" s="140"/>
      <c r="J360" s="146"/>
      <c r="K360" s="147"/>
      <c r="L360" s="141">
        <v>2720</v>
      </c>
      <c r="M360" s="180"/>
    </row>
    <row r="361" spans="1:13" ht="21.75" customHeight="1" x14ac:dyDescent="0.3">
      <c r="A361" s="466">
        <v>164</v>
      </c>
      <c r="B361" s="571" t="s">
        <v>370</v>
      </c>
      <c r="C361" s="500">
        <v>530</v>
      </c>
      <c r="D361" s="500">
        <v>530</v>
      </c>
      <c r="E361" s="332" t="s">
        <v>165</v>
      </c>
      <c r="F361" s="332" t="s">
        <v>19</v>
      </c>
      <c r="G361" s="492" t="s">
        <v>373</v>
      </c>
      <c r="H361" s="501" t="s">
        <v>358</v>
      </c>
      <c r="I361" s="172"/>
      <c r="J361" s="159"/>
      <c r="K361" s="502"/>
      <c r="L361" s="503">
        <v>1600</v>
      </c>
      <c r="M361" s="180"/>
    </row>
    <row r="362" spans="1:13" ht="22.5" customHeight="1" x14ac:dyDescent="0.3">
      <c r="A362" s="466">
        <v>165</v>
      </c>
      <c r="B362" s="571" t="s">
        <v>370</v>
      </c>
      <c r="C362" s="365">
        <v>360</v>
      </c>
      <c r="D362" s="365">
        <v>360</v>
      </c>
      <c r="E362" s="327" t="s">
        <v>165</v>
      </c>
      <c r="F362" s="332" t="s">
        <v>19</v>
      </c>
      <c r="G362" s="212" t="s">
        <v>363</v>
      </c>
      <c r="H362" s="417" t="s">
        <v>358</v>
      </c>
      <c r="I362" s="349"/>
      <c r="J362" s="121"/>
      <c r="K362" s="121"/>
      <c r="L362" s="134">
        <v>1600</v>
      </c>
      <c r="M362" s="180"/>
    </row>
    <row r="363" spans="1:13" ht="24.75" customHeight="1" x14ac:dyDescent="0.3">
      <c r="A363" s="466">
        <v>166</v>
      </c>
      <c r="B363" s="564" t="s">
        <v>374</v>
      </c>
      <c r="C363" s="316">
        <v>61.13</v>
      </c>
      <c r="D363" s="316">
        <v>61.13</v>
      </c>
      <c r="E363" s="255" t="s">
        <v>18</v>
      </c>
      <c r="F363" s="332" t="s">
        <v>133</v>
      </c>
      <c r="G363" s="269" t="s">
        <v>375</v>
      </c>
      <c r="H363" s="475">
        <v>45910</v>
      </c>
      <c r="I363" s="197"/>
      <c r="J363" s="259"/>
      <c r="K363" s="147"/>
      <c r="L363" s="141"/>
      <c r="M363" s="180"/>
    </row>
    <row r="364" spans="1:13" ht="24" customHeight="1" x14ac:dyDescent="0.3">
      <c r="A364" s="466">
        <v>167</v>
      </c>
      <c r="B364" s="564" t="s">
        <v>374</v>
      </c>
      <c r="C364" s="350">
        <v>41</v>
      </c>
      <c r="D364" s="350">
        <v>41</v>
      </c>
      <c r="E364" s="255" t="s">
        <v>165</v>
      </c>
      <c r="F364" s="332" t="s">
        <v>19</v>
      </c>
      <c r="G364" s="351" t="s">
        <v>376</v>
      </c>
      <c r="H364" s="417" t="s">
        <v>358</v>
      </c>
      <c r="I364" s="392"/>
      <c r="J364" s="116"/>
      <c r="K364" s="117"/>
      <c r="L364" s="118">
        <v>2720</v>
      </c>
      <c r="M364" s="180"/>
    </row>
    <row r="365" spans="1:13" ht="30.75" customHeight="1" x14ac:dyDescent="0.3">
      <c r="A365" s="466">
        <v>168</v>
      </c>
      <c r="B365" s="564" t="s">
        <v>374</v>
      </c>
      <c r="C365" s="350">
        <v>67.89</v>
      </c>
      <c r="D365" s="350">
        <v>67.89</v>
      </c>
      <c r="E365" s="327" t="s">
        <v>165</v>
      </c>
      <c r="F365" s="332" t="s">
        <v>19</v>
      </c>
      <c r="G365" s="212" t="s">
        <v>377</v>
      </c>
      <c r="H365" s="417" t="s">
        <v>358</v>
      </c>
      <c r="I365" s="393"/>
      <c r="J365" s="178"/>
      <c r="K365" s="179"/>
      <c r="L365" s="56">
        <v>2810</v>
      </c>
      <c r="M365" s="159"/>
    </row>
    <row r="366" spans="1:13" ht="23.25" customHeight="1" x14ac:dyDescent="0.3">
      <c r="A366" s="466">
        <v>169</v>
      </c>
      <c r="B366" s="564" t="s">
        <v>374</v>
      </c>
      <c r="C366" s="353">
        <v>222</v>
      </c>
      <c r="D366" s="353">
        <v>222</v>
      </c>
      <c r="E366" s="255" t="s">
        <v>165</v>
      </c>
      <c r="F366" s="332" t="s">
        <v>19</v>
      </c>
      <c r="G366" s="212" t="s">
        <v>361</v>
      </c>
      <c r="H366" s="475" t="s">
        <v>358</v>
      </c>
      <c r="I366" s="392"/>
      <c r="J366" s="116"/>
      <c r="K366" s="117"/>
      <c r="L366" s="175">
        <v>1600</v>
      </c>
      <c r="M366" s="159"/>
    </row>
    <row r="367" spans="1:13" ht="30.6" x14ac:dyDescent="0.3">
      <c r="A367" s="466">
        <v>170</v>
      </c>
      <c r="B367" s="564" t="s">
        <v>374</v>
      </c>
      <c r="C367" s="254">
        <v>111.96</v>
      </c>
      <c r="D367" s="254">
        <v>111.96</v>
      </c>
      <c r="E367" s="255" t="s">
        <v>165</v>
      </c>
      <c r="F367" s="332" t="s">
        <v>19</v>
      </c>
      <c r="G367" s="351" t="s">
        <v>378</v>
      </c>
      <c r="H367" s="417" t="s">
        <v>250</v>
      </c>
      <c r="I367" s="394" t="s">
        <v>379</v>
      </c>
      <c r="J367" s="116"/>
      <c r="K367" s="117"/>
      <c r="L367" s="118">
        <v>3701</v>
      </c>
      <c r="M367" s="159"/>
    </row>
    <row r="368" spans="1:13" ht="26.25" customHeight="1" x14ac:dyDescent="0.3">
      <c r="A368" s="466">
        <v>171</v>
      </c>
      <c r="B368" s="564" t="s">
        <v>380</v>
      </c>
      <c r="C368" s="350">
        <v>26.77</v>
      </c>
      <c r="D368" s="350">
        <v>26.77</v>
      </c>
      <c r="E368" s="327" t="s">
        <v>165</v>
      </c>
      <c r="F368" s="332" t="s">
        <v>19</v>
      </c>
      <c r="G368" s="212" t="s">
        <v>381</v>
      </c>
      <c r="H368" s="417" t="s">
        <v>382</v>
      </c>
      <c r="I368" s="395"/>
      <c r="J368" s="214"/>
      <c r="K368" s="372"/>
      <c r="L368" s="308">
        <v>2810</v>
      </c>
      <c r="M368" s="172"/>
    </row>
    <row r="369" spans="1:13" ht="22.5" customHeight="1" x14ac:dyDescent="0.3">
      <c r="A369" s="466">
        <v>172</v>
      </c>
      <c r="B369" s="212" t="s">
        <v>287</v>
      </c>
      <c r="C369" s="353">
        <v>23.29</v>
      </c>
      <c r="D369" s="353">
        <v>23.29</v>
      </c>
      <c r="E369" s="255" t="s">
        <v>165</v>
      </c>
      <c r="F369" s="332" t="s">
        <v>19</v>
      </c>
      <c r="G369" s="212" t="s">
        <v>383</v>
      </c>
      <c r="H369" s="475">
        <v>45940</v>
      </c>
      <c r="I369" s="395"/>
      <c r="J369" s="370"/>
      <c r="K369" s="370"/>
      <c r="L369" s="306"/>
      <c r="M369" s="521"/>
    </row>
    <row r="370" spans="1:13" ht="27" customHeight="1" x14ac:dyDescent="0.3">
      <c r="A370" s="466">
        <v>173</v>
      </c>
      <c r="B370" s="212" t="s">
        <v>384</v>
      </c>
      <c r="C370" s="350">
        <v>1503.93</v>
      </c>
      <c r="D370" s="350">
        <v>1503.93</v>
      </c>
      <c r="E370" s="327" t="s">
        <v>165</v>
      </c>
      <c r="F370" s="332" t="s">
        <v>19</v>
      </c>
      <c r="G370" s="212" t="s">
        <v>385</v>
      </c>
      <c r="H370" s="417" t="s">
        <v>386</v>
      </c>
      <c r="I370" s="395" t="s">
        <v>387</v>
      </c>
      <c r="J370" s="214"/>
      <c r="K370" s="372"/>
      <c r="L370" s="308"/>
      <c r="M370" s="371"/>
    </row>
    <row r="371" spans="1:13" ht="18.75" customHeight="1" x14ac:dyDescent="0.3">
      <c r="A371" s="466">
        <v>174</v>
      </c>
      <c r="B371" s="212"/>
      <c r="C371" s="353"/>
      <c r="D371" s="353"/>
      <c r="E371" s="255"/>
      <c r="F371" s="332"/>
      <c r="G371" s="212"/>
      <c r="H371" s="475"/>
      <c r="I371" s="395"/>
      <c r="J371" s="370"/>
      <c r="K371" s="370"/>
      <c r="L371" s="306"/>
      <c r="M371" s="371"/>
    </row>
    <row r="372" spans="1:13" x14ac:dyDescent="0.3">
      <c r="A372" s="466">
        <v>175</v>
      </c>
      <c r="B372" s="212"/>
      <c r="C372" s="350"/>
      <c r="D372" s="350"/>
      <c r="E372" s="255"/>
      <c r="F372" s="332"/>
      <c r="G372" s="351"/>
      <c r="H372" s="417"/>
      <c r="I372" s="330"/>
      <c r="J372" s="327"/>
      <c r="K372" s="328"/>
      <c r="L372" s="308"/>
      <c r="M372" s="373"/>
    </row>
    <row r="373" spans="1:13" x14ac:dyDescent="0.3">
      <c r="A373" s="466">
        <v>176</v>
      </c>
      <c r="B373" s="212"/>
      <c r="C373" s="316"/>
      <c r="D373" s="316"/>
      <c r="E373" s="255"/>
      <c r="F373" s="332"/>
      <c r="G373" s="269"/>
      <c r="H373" s="475"/>
      <c r="I373" s="396"/>
      <c r="J373" s="356"/>
      <c r="K373" s="356"/>
      <c r="L373" s="306"/>
      <c r="M373" s="374"/>
    </row>
    <row r="374" spans="1:13" ht="17.25" customHeight="1" x14ac:dyDescent="0.3">
      <c r="A374" s="466">
        <v>177</v>
      </c>
      <c r="B374" s="267"/>
      <c r="C374" s="254"/>
      <c r="D374" s="254"/>
      <c r="E374" s="474"/>
      <c r="F374" s="390"/>
      <c r="G374" s="267"/>
      <c r="H374" s="417"/>
      <c r="I374" s="385"/>
      <c r="J374" s="387"/>
      <c r="K374" s="386"/>
      <c r="L374" s="388"/>
      <c r="M374" s="329"/>
    </row>
    <row r="375" spans="1:13" x14ac:dyDescent="0.3">
      <c r="A375" s="466">
        <v>178</v>
      </c>
      <c r="B375" s="212"/>
      <c r="C375" s="254"/>
      <c r="D375" s="254"/>
      <c r="E375" s="255"/>
      <c r="F375" s="332"/>
      <c r="G375" s="212"/>
      <c r="H375" s="477"/>
      <c r="I375" s="355"/>
      <c r="J375" s="358"/>
      <c r="K375" s="359"/>
      <c r="L375" s="308"/>
      <c r="M375" s="373"/>
    </row>
    <row r="376" spans="1:13" x14ac:dyDescent="0.3">
      <c r="A376" s="466">
        <v>179</v>
      </c>
      <c r="B376" s="357"/>
      <c r="C376" s="358"/>
      <c r="D376" s="360"/>
      <c r="E376" s="255"/>
      <c r="F376" s="332"/>
      <c r="G376" s="357"/>
      <c r="H376" s="380"/>
      <c r="I376" s="214"/>
      <c r="J376" s="327"/>
      <c r="K376" s="328"/>
      <c r="L376" s="306"/>
      <c r="M376" s="375"/>
    </row>
    <row r="377" spans="1:13" x14ac:dyDescent="0.3">
      <c r="A377" s="466">
        <v>180</v>
      </c>
      <c r="B377" s="357"/>
      <c r="C377" s="382"/>
      <c r="D377" s="382"/>
      <c r="E377" s="383"/>
      <c r="F377" s="361"/>
      <c r="G377" s="384"/>
      <c r="H377" s="478"/>
      <c r="I377" s="362"/>
      <c r="J377" s="363"/>
      <c r="K377" s="364"/>
      <c r="L377" s="306"/>
      <c r="M377" s="375"/>
    </row>
    <row r="378" spans="1:13" x14ac:dyDescent="0.3">
      <c r="A378" s="3"/>
      <c r="B378" s="23" t="s">
        <v>71</v>
      </c>
      <c r="C378" s="24">
        <f>SUM(C358:C377)</f>
        <v>3243.57</v>
      </c>
      <c r="D378" s="24">
        <f>SUM(D358:D377)</f>
        <v>3243.57</v>
      </c>
      <c r="E378" s="549"/>
      <c r="F378" s="550"/>
      <c r="G378" s="550"/>
      <c r="H378" s="550"/>
      <c r="I378" s="550"/>
      <c r="J378" s="550"/>
      <c r="K378" s="550"/>
      <c r="L378" s="550"/>
      <c r="M378" s="3"/>
    </row>
    <row r="379" spans="1:13" x14ac:dyDescent="0.3">
      <c r="A379" s="3"/>
      <c r="B379" s="25" t="s">
        <v>72</v>
      </c>
      <c r="C379" s="26">
        <f>C378+C325</f>
        <v>122381.58</v>
      </c>
      <c r="D379" s="26">
        <f>D378+D325</f>
        <v>122381.58</v>
      </c>
      <c r="E379" s="27"/>
      <c r="F379" s="405"/>
      <c r="G379" s="28"/>
      <c r="H379" s="31"/>
      <c r="I379" s="31"/>
      <c r="J379" s="31"/>
      <c r="K379" s="31"/>
      <c r="L379" s="31"/>
      <c r="M379" s="31"/>
    </row>
    <row r="380" spans="1:13" x14ac:dyDescent="0.3">
      <c r="A380" s="3"/>
      <c r="B380" s="32"/>
      <c r="C380" s="425"/>
      <c r="D380" s="425"/>
      <c r="E380" s="27"/>
      <c r="F380" s="405"/>
      <c r="G380" s="28"/>
      <c r="H380" s="426"/>
      <c r="I380" s="426"/>
      <c r="J380" s="31"/>
      <c r="K380" s="31"/>
      <c r="L380" s="426"/>
      <c r="M380" s="426"/>
    </row>
    <row r="381" spans="1:13" x14ac:dyDescent="0.3">
      <c r="A381" s="3"/>
      <c r="B381" s="32"/>
      <c r="C381" s="33"/>
      <c r="D381" s="33"/>
      <c r="E381" s="27"/>
      <c r="F381" s="405"/>
      <c r="G381" s="28"/>
      <c r="H381" s="34" t="s">
        <v>73</v>
      </c>
      <c r="I381" s="34"/>
      <c r="J381" s="34"/>
      <c r="K381" s="34"/>
      <c r="L381" s="34" t="s">
        <v>74</v>
      </c>
      <c r="M381" s="3"/>
    </row>
    <row r="382" spans="1:13" x14ac:dyDescent="0.3">
      <c r="A382" s="3"/>
      <c r="B382" s="32"/>
      <c r="C382" s="33"/>
      <c r="D382" s="33"/>
      <c r="E382" s="35"/>
      <c r="F382" s="405"/>
      <c r="G382" s="38"/>
      <c r="H382" s="36" t="s">
        <v>75</v>
      </c>
      <c r="I382" s="36"/>
      <c r="J382" s="36"/>
      <c r="K382" s="36"/>
      <c r="L382" s="36" t="s">
        <v>76</v>
      </c>
      <c r="M382" s="36"/>
    </row>
    <row r="383" spans="1:13" ht="31.2" x14ac:dyDescent="0.3">
      <c r="A383" s="37"/>
      <c r="B383" s="37" t="s">
        <v>367</v>
      </c>
      <c r="C383" s="193" t="s">
        <v>78</v>
      </c>
      <c r="D383" s="3"/>
      <c r="E383" s="35"/>
      <c r="F383" s="405"/>
      <c r="G383" s="31"/>
      <c r="H383" s="36"/>
      <c r="I383" s="36"/>
      <c r="J383" s="3"/>
      <c r="K383" s="3"/>
      <c r="L383" s="36"/>
      <c r="M383" s="39"/>
    </row>
    <row r="384" spans="1:13" x14ac:dyDescent="0.3">
      <c r="A384" s="37"/>
      <c r="B384" s="3"/>
      <c r="C384" s="37"/>
      <c r="D384" s="3"/>
      <c r="E384" s="35"/>
      <c r="F384" s="405"/>
      <c r="G384" s="31"/>
      <c r="H384" s="40"/>
      <c r="I384" s="41"/>
      <c r="J384" s="3"/>
      <c r="K384" s="3"/>
      <c r="L384" s="40"/>
      <c r="M384" s="42"/>
    </row>
    <row r="385" spans="1:13" x14ac:dyDescent="0.3">
      <c r="A385" s="37"/>
      <c r="B385" s="3"/>
      <c r="C385" s="37"/>
      <c r="D385" s="3"/>
      <c r="E385" s="35"/>
      <c r="F385" s="405"/>
      <c r="G385" s="31"/>
      <c r="H385" s="36" t="s">
        <v>74</v>
      </c>
      <c r="I385" s="36"/>
      <c r="J385" s="3"/>
      <c r="K385" s="3"/>
      <c r="L385" s="36" t="s">
        <v>74</v>
      </c>
      <c r="M385" s="39"/>
    </row>
    <row r="386" spans="1:13" x14ac:dyDescent="0.3">
      <c r="A386" s="43" t="s">
        <v>79</v>
      </c>
      <c r="B386" s="3"/>
      <c r="C386" s="3"/>
      <c r="D386" s="3"/>
      <c r="E386" s="44"/>
      <c r="F386" s="406"/>
      <c r="G386" s="3"/>
      <c r="H386" s="36" t="s">
        <v>80</v>
      </c>
      <c r="I386" s="3"/>
      <c r="J386" s="3"/>
      <c r="K386" s="3"/>
      <c r="L386" s="36" t="s">
        <v>81</v>
      </c>
      <c r="M386" s="3"/>
    </row>
  </sheetData>
  <mergeCells count="44">
    <mergeCell ref="A353:M353"/>
    <mergeCell ref="D354:G354"/>
    <mergeCell ref="L354:M354"/>
    <mergeCell ref="E356:F356"/>
    <mergeCell ref="E378:L378"/>
    <mergeCell ref="D121:G121"/>
    <mergeCell ref="L121:M121"/>
    <mergeCell ref="E123:F123"/>
    <mergeCell ref="A249:M249"/>
    <mergeCell ref="L32:M32"/>
    <mergeCell ref="A163:M163"/>
    <mergeCell ref="D164:G164"/>
    <mergeCell ref="L164:M164"/>
    <mergeCell ref="E166:F166"/>
    <mergeCell ref="E188:L188"/>
    <mergeCell ref="D207:H207"/>
    <mergeCell ref="A120:M120"/>
    <mergeCell ref="D40:G40"/>
    <mergeCell ref="L40:M40"/>
    <mergeCell ref="E41:F41"/>
    <mergeCell ref="A39:M39"/>
    <mergeCell ref="E302:F302"/>
    <mergeCell ref="E324:L324"/>
    <mergeCell ref="A206:M206"/>
    <mergeCell ref="L207:M207"/>
    <mergeCell ref="E209:F209"/>
    <mergeCell ref="E253:F253"/>
    <mergeCell ref="G250:J250"/>
    <mergeCell ref="A299:M299"/>
    <mergeCell ref="D300:G300"/>
    <mergeCell ref="L300:M300"/>
    <mergeCell ref="D251:G251"/>
    <mergeCell ref="L251:M251"/>
    <mergeCell ref="E101:L101"/>
    <mergeCell ref="E26:L26"/>
    <mergeCell ref="A2:M2"/>
    <mergeCell ref="D3:G3"/>
    <mergeCell ref="L3:M3"/>
    <mergeCell ref="E4:F4"/>
    <mergeCell ref="L27:M27"/>
    <mergeCell ref="A77:M77"/>
    <mergeCell ref="D78:G78"/>
    <mergeCell ref="L78:M78"/>
    <mergeCell ref="E79:F79"/>
  </mergeCells>
  <phoneticPr fontId="6" type="noConversion"/>
  <pageMargins left="0.70866141732283472" right="0.70866141732283472" top="0.27559055118110243" bottom="0.27559055118110243" header="0.31496062992125984" footer="0.23622047244094491"/>
  <pageSetup paperSize="9" scale="53" fitToWidth="0" fitToHeight="0" orientation="landscape" r:id="rId1"/>
  <headerFooter>
    <oddFooter>&amp;L&amp;F&amp;C&amp;P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a1732bb1863578ad8e6014a3a2086ed8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84afb3a112caa969388fa13afdaa9970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A095FA83-551D-448D-B487-B9207BDF15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2026-01-28T14:05:41Z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