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1042" documentId="13_ncr:1_{35E1BF52-81B7-4F3A-A5B5-744C829ABACC}" xr6:coauthVersionLast="47" xr6:coauthVersionMax="47" xr10:uidLastSave="{868355F8-0567-4D40-9528-74420608DC9A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Sheet1!$A$1:$M$168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4" i="1" l="1"/>
  <c r="A9" i="1"/>
  <c r="C126" i="1" l="1"/>
  <c r="D91" i="1"/>
  <c r="C91" i="1"/>
  <c r="D58" i="1"/>
  <c r="C58" i="1"/>
  <c r="D161" i="1"/>
  <c r="A150" i="1" l="1"/>
  <c r="A151" i="1" s="1"/>
  <c r="A152" i="1" s="1"/>
  <c r="A153" i="1" s="1"/>
  <c r="A154" i="1" s="1"/>
  <c r="D126" i="1" l="1"/>
  <c r="C231" i="1" l="1"/>
  <c r="D231" i="1"/>
  <c r="C161" i="1" l="1"/>
  <c r="D195" i="1" l="1"/>
  <c r="C195" i="1"/>
  <c r="A73" i="1" l="1"/>
  <c r="A74" i="1" s="1"/>
  <c r="A75" i="1" s="1"/>
  <c r="A77" i="1"/>
  <c r="A78" i="1" s="1"/>
  <c r="A79" i="1" s="1"/>
  <c r="A80" i="1" s="1"/>
  <c r="A86" i="1"/>
  <c r="A107" i="1"/>
  <c r="A108" i="1" s="1"/>
  <c r="A109" i="1" s="1"/>
  <c r="A116" i="1"/>
  <c r="A214" i="1"/>
  <c r="A215" i="1" s="1"/>
  <c r="A216" i="1" s="1"/>
  <c r="A217" i="1" s="1"/>
  <c r="A218" i="1" s="1"/>
  <c r="A219" i="1" s="1"/>
  <c r="D266" i="1" l="1"/>
  <c r="C266" i="1"/>
  <c r="D26" i="1" l="1"/>
  <c r="C26" i="1" l="1"/>
  <c r="A6" i="1" l="1"/>
  <c r="D27" i="1" l="1"/>
  <c r="C27" i="1"/>
  <c r="C59" i="1" l="1"/>
  <c r="C92" i="1" s="1"/>
  <c r="C127" i="1" s="1"/>
  <c r="C162" i="1" s="1"/>
  <c r="D59" i="1"/>
  <c r="D92" i="1" s="1"/>
  <c r="D127" i="1" s="1"/>
  <c r="D162" i="1" s="1"/>
  <c r="D196" i="1" l="1"/>
  <c r="C196" i="1"/>
  <c r="C232" i="1" s="1"/>
  <c r="C267" i="1" s="1"/>
  <c r="M34" i="1" l="1"/>
  <c r="M66" i="1" s="1"/>
  <c r="M100" i="1" s="1"/>
  <c r="M135" i="1" s="1"/>
  <c r="M240" i="1" s="1"/>
  <c r="M169" i="1" l="1"/>
  <c r="M204" i="1"/>
  <c r="D232" i="1" l="1"/>
  <c r="D267" i="1" s="1"/>
</calcChain>
</file>

<file path=xl/sharedStrings.xml><?xml version="1.0" encoding="utf-8"?>
<sst xmlns="http://schemas.openxmlformats.org/spreadsheetml/2006/main" count="699" uniqueCount="262">
  <si>
    <t>Skeda Nru. 309/2025</t>
  </si>
  <si>
    <t xml:space="preserve">Skeda ta' Pagamenti v3 - Rapport ta' Xiri u Pagamenti </t>
  </si>
  <si>
    <t xml:space="preserve">                                         Data:14_08_2025 - 17_09_2025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</si>
  <si>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</si>
  <si>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</si>
  <si>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</si>
  <si>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</si>
  <si>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</si>
  <si>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</si>
  <si>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</si>
  <si>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</si>
  <si>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</si>
  <si>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</si>
  <si>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</si>
  <si>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</si>
  <si>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</si>
  <si>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Assocjazzjoni Kunsilli Lokali </t>
  </si>
  <si>
    <t>DA</t>
  </si>
  <si>
    <t xml:space="preserve">PF </t>
  </si>
  <si>
    <t xml:space="preserve">Cirk AKL 2025/044 - Group Life Policy 2025 - 2026 ghal Membri Eletti </t>
  </si>
  <si>
    <t>BNK AUG 28</t>
  </si>
  <si>
    <t xml:space="preserve">Petty Cash </t>
  </si>
  <si>
    <t>Petty Cash June &amp; July 25</t>
  </si>
  <si>
    <t>28/08/2025</t>
  </si>
  <si>
    <t>BNK AUG 29</t>
  </si>
  <si>
    <t xml:space="preserve">Muscat Motors Limited </t>
  </si>
  <si>
    <t>Service for vehicle KSG 052</t>
  </si>
  <si>
    <t>BNK AUG 30</t>
  </si>
  <si>
    <t xml:space="preserve">Employees </t>
  </si>
  <si>
    <t>D</t>
  </si>
  <si>
    <t xml:space="preserve">Mayor's Honoraria </t>
  </si>
  <si>
    <t>BNK AUG 31</t>
  </si>
  <si>
    <t>Employees</t>
  </si>
  <si>
    <t>Wages &amp; Salaries - August 2025</t>
  </si>
  <si>
    <t>BNK AUG 32-38</t>
  </si>
  <si>
    <t>Transport, Disturbance, Communication &amp; Diploma Allowance &amp; Gov Bonus - August '25</t>
  </si>
  <si>
    <t>BNK AUG 32, 33</t>
  </si>
  <si>
    <t>Overtime - July 2025</t>
  </si>
  <si>
    <t>BNK AUG 33, 35-37</t>
  </si>
  <si>
    <t>Councillor's Allowance - August 2025</t>
  </si>
  <si>
    <t>BNK AUG 39-47</t>
  </si>
  <si>
    <t xml:space="preserve">Inland Revenue Department </t>
  </si>
  <si>
    <t>PF</t>
  </si>
  <si>
    <t>Mayor's Allowance - August 25</t>
  </si>
  <si>
    <t>BNK AUG 48</t>
  </si>
  <si>
    <t xml:space="preserve">D </t>
  </si>
  <si>
    <t>Social Security Contribution - August 25</t>
  </si>
  <si>
    <t>Wages &amp; Salaries - August 25</t>
  </si>
  <si>
    <t>Councillor's Allowance - August 25</t>
  </si>
  <si>
    <t>Marthese Grech</t>
  </si>
  <si>
    <t>Clerical accounts service during ending Aug &amp; beg Sep '25</t>
  </si>
  <si>
    <t>MG24</t>
  </si>
  <si>
    <t>BNK SEPT 1</t>
  </si>
  <si>
    <t xml:space="preserve">Hospitality costs for SG feast </t>
  </si>
  <si>
    <t>Cher Carmen Fenech</t>
  </si>
  <si>
    <t>Hospitality costs for SG feast and ES farewell</t>
  </si>
  <si>
    <t xml:space="preserve">BNK SEPT 2 </t>
  </si>
  <si>
    <t xml:space="preserve">Payment re: police officers to be used during Beach Fest </t>
  </si>
  <si>
    <t xml:space="preserve">Marilyn Demanuele Cassar </t>
  </si>
  <si>
    <t>Twinning with Hungary - flights and gifts, boost of adver - beach fest 2025, flights for expo - barcelona - hotel and flights, hotel &amp; flights regarding european UNDER project - Hungary 24-28/09/2025</t>
  </si>
  <si>
    <t xml:space="preserve">BNK SEPT 3 </t>
  </si>
  <si>
    <t xml:space="preserve">C &amp; A Co Ltd </t>
  </si>
  <si>
    <t xml:space="preserve">Operating materials </t>
  </si>
  <si>
    <t>BNK SEPT 4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</si>
  <si>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</si>
  <si>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</si>
  <si>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</si>
  <si>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</si>
  <si>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</si>
  <si>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</si>
  <si>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</si>
  <si>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21/K10/25</t>
  </si>
  <si>
    <t>D - Direct Order, DA - Direct Order Approved, T - Tender, K - Kwotazzjonijiet, PP - Part Payment, PF - Paid in Full.</t>
  </si>
  <si>
    <t>Proponent</t>
  </si>
  <si>
    <t xml:space="preserve">Sekondant </t>
  </si>
  <si>
    <t>Kunsill Lokali: SAN GILJAN</t>
  </si>
  <si>
    <t xml:space="preserve">Rovic Ironmongery Stores Ltd </t>
  </si>
  <si>
    <t>SA155665</t>
  </si>
  <si>
    <t>BNK SEPT 5</t>
  </si>
  <si>
    <t>SA163748</t>
  </si>
  <si>
    <t>Crystal Clean</t>
  </si>
  <si>
    <t>Cleaning of council premises during August 25</t>
  </si>
  <si>
    <t>31/08/2025</t>
  </si>
  <si>
    <t xml:space="preserve">BNK SEPT 6 </t>
  </si>
  <si>
    <t xml:space="preserve">Eyetech Ltd </t>
  </si>
  <si>
    <t xml:space="preserve">Monthly billing for Sep '25 - fully managed servers &amp; computers </t>
  </si>
  <si>
    <t>BNK SEPT 7</t>
  </si>
  <si>
    <t>Azure Cloud Services from 01/07/25 - 31/07/25</t>
  </si>
  <si>
    <t>Monthly Licenses Service: Managed bitdefender for August '25</t>
  </si>
  <si>
    <t>Simply Clean Limited</t>
  </si>
  <si>
    <t>T</t>
  </si>
  <si>
    <t>Bulky refuse for August 2025</t>
  </si>
  <si>
    <t>BNK SEPT 8</t>
  </si>
  <si>
    <t>Kurt Mifsud Water Supply</t>
  </si>
  <si>
    <t>26 bowsers of fresh water in Aug 25</t>
  </si>
  <si>
    <t>30/08/2025</t>
  </si>
  <si>
    <t>22/2022</t>
  </si>
  <si>
    <t>BNK SEPT 9</t>
  </si>
  <si>
    <t xml:space="preserve">Natasha Deguara </t>
  </si>
  <si>
    <t>Upkeep and maintenance from 01/08/25 - 31/08/25</t>
  </si>
  <si>
    <t>8A_2025</t>
  </si>
  <si>
    <t>BNK SEPT 10</t>
  </si>
  <si>
    <t xml:space="preserve">Central Service Station Ltd </t>
  </si>
  <si>
    <t>Fuel for council van in August 2025</t>
  </si>
  <si>
    <t xml:space="preserve">BNK SEPT 11 </t>
  </si>
  <si>
    <t>Community Work Scheme Enterprises</t>
  </si>
  <si>
    <t>Overtime - Mr. Raymond Gatt - August 25</t>
  </si>
  <si>
    <t xml:space="preserve">BNK SEPT 12 </t>
  </si>
  <si>
    <t xml:space="preserve">Greenpak Coop Society Ltd </t>
  </si>
  <si>
    <t>San Giljan LC iBins cameras monthly running costs - Aug '25</t>
  </si>
  <si>
    <t>BNK SEPT 13</t>
  </si>
  <si>
    <t xml:space="preserve">Security Service Malta Ltd </t>
  </si>
  <si>
    <t>Fee for cash in transit service rendered in Aug '25</t>
  </si>
  <si>
    <t xml:space="preserve">BNK SEPT 14 </t>
  </si>
  <si>
    <t>LESA</t>
  </si>
  <si>
    <t>10% administration fee for July 2025</t>
  </si>
  <si>
    <t>INV-LESA-22-016413</t>
  </si>
  <si>
    <t xml:space="preserve">BNK SEPT 15 </t>
  </si>
  <si>
    <t>The Millenium Chapel</t>
  </si>
  <si>
    <t>Cleaning Service at the Millenium Chapel for the month of August '25</t>
  </si>
  <si>
    <t>K2359/NA/18-CCF</t>
  </si>
  <si>
    <t>BNK SEPT 16</t>
  </si>
  <si>
    <t xml:space="preserve">Image Systems Ltd </t>
  </si>
  <si>
    <t>Contract No. 52818 - date range 01/08/25 - 31/08/25</t>
  </si>
  <si>
    <t xml:space="preserve">BNK SEPT 17 </t>
  </si>
  <si>
    <t xml:space="preserve">Pext Limited </t>
  </si>
  <si>
    <t xml:space="preserve">Hornet buckets rebaiting &amp; reloaded with liquid bait attractant </t>
  </si>
  <si>
    <t xml:space="preserve">BNK SEPT 18 </t>
  </si>
  <si>
    <t xml:space="preserve">GDL Trading &amp; Services Ltd </t>
  </si>
  <si>
    <t xml:space="preserve">Pest control service on 17/07/25 at Ta' Giorni &amp; Balluta area </t>
  </si>
  <si>
    <t>BNK SEPT 19</t>
  </si>
  <si>
    <t xml:space="preserve">Pest control service on 31/07/25 at Henry Calleja Street </t>
  </si>
  <si>
    <t xml:space="preserve">Pest control service on 19/08/25 at Ta' Giorni &amp; Balluta area </t>
  </si>
  <si>
    <t xml:space="preserve">Spray around Balluta Piazetta </t>
  </si>
  <si>
    <t xml:space="preserve">Office Essentials Ltd </t>
  </si>
  <si>
    <t xml:space="preserve">Stationery </t>
  </si>
  <si>
    <t>BNK SEPT 20</t>
  </si>
  <si>
    <t xml:space="preserve">Albert Micallef Co Ltd (Salina Skips) </t>
  </si>
  <si>
    <t xml:space="preserve">Hiring of 1 small skip </t>
  </si>
  <si>
    <t xml:space="preserve">BNK SEPT 21 </t>
  </si>
  <si>
    <t xml:space="preserve">Bitmac </t>
  </si>
  <si>
    <t xml:space="preserve">Cold tarmac x 4 bags </t>
  </si>
  <si>
    <t>77/2025</t>
  </si>
  <si>
    <t xml:space="preserve">BNK SEPT 22 </t>
  </si>
  <si>
    <t xml:space="preserve">Cold tarmac x 2 bags </t>
  </si>
  <si>
    <t>80/2025</t>
  </si>
  <si>
    <t>93/2025</t>
  </si>
  <si>
    <t xml:space="preserve">Anthony Busuttil </t>
  </si>
  <si>
    <t xml:space="preserve">Fixed water leakage in bathroon at LC offices </t>
  </si>
  <si>
    <t>AB27/25</t>
  </si>
  <si>
    <t xml:space="preserve">BNK SEPT 23 </t>
  </si>
  <si>
    <t>Installation of new timer at Balluta fountain pump</t>
  </si>
  <si>
    <t>AB32/25</t>
  </si>
  <si>
    <t xml:space="preserve">Horace Enterprises Ltd </t>
  </si>
  <si>
    <t>2 plaques - one for Ta Giorni Wolves &amp; one for previous executive secretary</t>
  </si>
  <si>
    <t xml:space="preserve">BNK SEPT 24 </t>
  </si>
  <si>
    <t xml:space="preserve">Executive Health and Safety Solutions </t>
  </si>
  <si>
    <t>Risk assessment for concert in Xatt San Gorg on 13/09/25</t>
  </si>
  <si>
    <t>25-50</t>
  </si>
  <si>
    <t xml:space="preserve">BNK SEPT 25 </t>
  </si>
  <si>
    <t xml:space="preserve">Dr Timothy Camilleri </t>
  </si>
  <si>
    <t>Visit at home re staff on 06/08/25</t>
  </si>
  <si>
    <t>BNK SEPT 26</t>
  </si>
  <si>
    <t xml:space="preserve">Garmmo Ltd </t>
  </si>
  <si>
    <t xml:space="preserve">Staff uniform </t>
  </si>
  <si>
    <t>BNK SEPT 27</t>
  </si>
  <si>
    <t xml:space="preserve">Rita Dimech Portelli </t>
  </si>
  <si>
    <t>Cat neutering for July and August '25</t>
  </si>
  <si>
    <t xml:space="preserve">Receipt </t>
  </si>
  <si>
    <t>BNK SEPT 28</t>
  </si>
  <si>
    <t>Infinite Fusions Technologies Ltd</t>
  </si>
  <si>
    <t>Quote for 3 years - Live streaming service, video on demand, 360 conference camera (3yr leasing), additional website hosting, support and maintenance included for the duration of the contract (Year 2 - 01/01/24 till 31/12/24)</t>
  </si>
  <si>
    <t>PO 79/2022</t>
  </si>
  <si>
    <t>BNK SEPT 29</t>
  </si>
  <si>
    <t>Quote for 3 years - Live streaming service, video on demand, 360 conference camera (3yr leasing), additional website hosting, support and maintenance included for the duration of the contract (Year 3 - 01/01/23 till 31/12/25)</t>
  </si>
  <si>
    <t>Galea Cleaning Solutions</t>
  </si>
  <si>
    <t>Street sweeping in San Giljan - July '25</t>
  </si>
  <si>
    <t>SJS 07-25</t>
  </si>
  <si>
    <t>BNK SEPT 30</t>
  </si>
  <si>
    <t>Street sweeping in Paceville - July '25</t>
  </si>
  <si>
    <t>PS 07-25</t>
  </si>
  <si>
    <t xml:space="preserve">Sandro Caruana </t>
  </si>
  <si>
    <t xml:space="preserve">Reimbursment re repair of main door of toilet by William Aquilina </t>
  </si>
  <si>
    <t>BNK SEPT 31</t>
  </si>
  <si>
    <t xml:space="preserve">Reimbursment re replacing D-shaped toilet seat for special needs PC, replaced ball valve for water tank, installed side-supply for flushing in male PC &amp; instlled LED round panel by Stephen Schembri </t>
  </si>
  <si>
    <t xml:space="preserve">Invoice &amp; Receipt </t>
  </si>
  <si>
    <t xml:space="preserve">Reimbursement re various jobs in Public Convenience by Stephen Schembri </t>
  </si>
  <si>
    <t>Sandro Caruana</t>
  </si>
  <si>
    <t>K</t>
  </si>
  <si>
    <t>Cleaning &amp; Maintenance of Public Convenience for the month of June '25</t>
  </si>
  <si>
    <t>stj_Jun25</t>
  </si>
  <si>
    <t>Cleaning &amp; Maintenance of Public Convenience for the month of July '25</t>
  </si>
  <si>
    <t>stj_Jul25</t>
  </si>
  <si>
    <t>Cleaning &amp; Maintenance of Public Convenience for the month of August '25</t>
  </si>
  <si>
    <t>stj_Aug25</t>
  </si>
  <si>
    <t xml:space="preserve">Reimbursement re opening of drainage at Balluta by Nicholas Farrugia </t>
  </si>
  <si>
    <t>opsj259</t>
  </si>
  <si>
    <t xml:space="preserve">Go Plc </t>
  </si>
  <si>
    <t>Rental Charge - Internet Kunsill Lokali San Giljan, 21373111 (incl calls in Jul '25), 21375367, 21375376 &amp; 21376243 - Aug '25</t>
  </si>
  <si>
    <t>a/c no 40013819       bill no 97580304</t>
  </si>
  <si>
    <t xml:space="preserve">BNK SEPT 32 </t>
  </si>
  <si>
    <t>Rental Charge - Tel No. 21373444 - Aug '25</t>
  </si>
  <si>
    <t>a/c no 10122495       bill no 97579375</t>
  </si>
  <si>
    <t xml:space="preserve">BNK SEPT 33 </t>
  </si>
  <si>
    <t xml:space="preserve">Epic Communications Limited </t>
  </si>
  <si>
    <t xml:space="preserve">4 Mobiles to be used by staff - monthly charge in Jul '25 (due to Covid '19), Sim cards for electric banners &amp; cordless internet </t>
  </si>
  <si>
    <t>BNK SEPT 34</t>
  </si>
  <si>
    <t xml:space="preserve">Banda San Giljan </t>
  </si>
  <si>
    <t xml:space="preserve">Hlas ghal 4 sezzjonijiet ta' tahrig ghall muzicisti ghall-okkazzjoni tal-'Beach Fest' </t>
  </si>
  <si>
    <t>25/0011</t>
  </si>
  <si>
    <t>BNK SEPT 35</t>
  </si>
  <si>
    <t xml:space="preserve">Filletti &amp; Filletti Advocates </t>
  </si>
  <si>
    <t xml:space="preserve">Legal Fees - 2 letters </t>
  </si>
  <si>
    <t>INV/MC/11092025/01</t>
  </si>
  <si>
    <t>BNK SEPT 36</t>
  </si>
  <si>
    <t xml:space="preserve">Antes Insurance </t>
  </si>
  <si>
    <t xml:space="preserve">Policy No. TBA - Travel Insurance New Business Annual Travel </t>
  </si>
  <si>
    <t>BNK SEPT 37</t>
  </si>
  <si>
    <t>Renewal Insurance Policy 2025-2026</t>
  </si>
  <si>
    <t>Insurance re: Beach Fest 2025 held at Xatt ta' San Gorg - 13.09.2025</t>
  </si>
  <si>
    <t xml:space="preserve">Armar Siggiewi </t>
  </si>
  <si>
    <t xml:space="preserve">Bejgh ta 250 fjakkola - ghal waqt il-festa san giljan </t>
  </si>
  <si>
    <t>26/08/2025</t>
  </si>
  <si>
    <t>BNK SEPT 38</t>
  </si>
  <si>
    <t xml:space="preserve">Lombardi Printing </t>
  </si>
  <si>
    <t>Stickers - for towing</t>
  </si>
  <si>
    <t>0000029590</t>
  </si>
  <si>
    <t>BNK SEPT 39</t>
  </si>
  <si>
    <t xml:space="preserve">Gostra San Giljan </t>
  </si>
  <si>
    <t>Insurance re: Gostra Held during San Giljan Feast 2025</t>
  </si>
  <si>
    <t>Inv No. GSN 02/2025</t>
  </si>
  <si>
    <t>BNK SEPT 40</t>
  </si>
  <si>
    <t xml:space="preserve">Fix All </t>
  </si>
  <si>
    <t xml:space="preserve">Road Markings &amp; Other Repair &amp; Ukeep </t>
  </si>
  <si>
    <t>25/08/2025</t>
  </si>
  <si>
    <t>STJ 06/25</t>
  </si>
  <si>
    <t>BNK SEPT 41</t>
  </si>
  <si>
    <t xml:space="preserve">Christian Farrugia </t>
  </si>
  <si>
    <t xml:space="preserve">Electrical works - public toilets </t>
  </si>
  <si>
    <t>BNK SEPT 42</t>
  </si>
  <si>
    <t>Ghaqda Piroteknika San Giljan</t>
  </si>
  <si>
    <t>Kontribuzzjoni - Fireworks 2025</t>
  </si>
  <si>
    <t>INV-000001</t>
  </si>
  <si>
    <t>BNK SEPT 43</t>
  </si>
  <si>
    <t xml:space="preserve">Glen Callus </t>
  </si>
  <si>
    <t>Summer tour services from 01.07.25 - 31.07.25</t>
  </si>
  <si>
    <t>Invoice 9</t>
  </si>
  <si>
    <t>BNK SEPT 44</t>
  </si>
  <si>
    <t>Rental Charge - Tel No. 21373444 - Sep '25</t>
  </si>
  <si>
    <t>a/c no 10122495       bill no 97878925</t>
  </si>
  <si>
    <t xml:space="preserve">BNK SEPT 45 </t>
  </si>
  <si>
    <t>Rental Charge - Internet Kunsill Lokali San Giljan, 21373111 (incl calls in Jul '25), 21375367, 21375376 &amp; 21376243 - Sep '25</t>
  </si>
  <si>
    <t>a/c no 40013819       bill no 97879797</t>
  </si>
  <si>
    <t>BNK SEPT 46</t>
  </si>
  <si>
    <t xml:space="preserve">4 Mobiles to be used by staff - monthly charge in Aug '25 (due to Covid '19), Sim cards for electric banners &amp; cordless internet </t>
  </si>
  <si>
    <t>BNK SEPT 47</t>
  </si>
  <si>
    <t xml:space="preserve">Datatrak IT Services </t>
  </si>
  <si>
    <t>3 Pre-Regional Tickets paid between 01/08/25 - 31/08/25</t>
  </si>
  <si>
    <t>BNK SEPT 48</t>
  </si>
  <si>
    <t xml:space="preserve">                                         Data:15_07_2025 - 13_08_2025</t>
  </si>
  <si>
    <t>Minuti 19/K10/25</t>
  </si>
  <si>
    <t xml:space="preserve">Approvati fis-Seduta Nru: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</si>
</sst>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2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i/>
      <sz val="13"/>
      <color rgb="FF0000FF"/>
      <name val="Arial"/>
      <family val="2"/>
    </font>
    <font>
      <sz val="12"/>
      <color rgb="FF0000FF"/>
      <name val="Arial"/>
      <family val="2"/>
    </font>
    <font>
      <i/>
      <sz val="12"/>
      <color rgb="FF0000FF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25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167" fontId="17" fillId="0" borderId="0" xfId="0" applyNumberFormat="1" applyFont="1"/>
    <xf numFmtId="0" fontId="17" fillId="0" borderId="0" xfId="0" applyFont="1"/>
    <xf numFmtId="1" fontId="14" fillId="0" borderId="4" xfId="11" applyNumberFormat="1" applyFont="1" applyBorder="1" applyAlignment="1">
      <alignment horizontal="center"/>
    </xf>
    <xf numFmtId="167" fontId="14" fillId="3" borderId="4" xfId="10" applyNumberFormat="1" applyFont="1" applyFill="1" applyBorder="1"/>
    <xf numFmtId="167" fontId="11" fillId="0" borderId="0" xfId="0" applyNumberFormat="1" applyFont="1"/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17" fontId="14" fillId="0" borderId="0" xfId="0" applyNumberFormat="1" applyFont="1" applyAlignment="1">
      <alignment horizontal="left" wrapText="1"/>
    </xf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9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 wrapText="1"/>
    </xf>
    <xf numFmtId="0" fontId="16" fillId="3" borderId="4" xfId="0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0" quotePrefix="1" applyFont="1" applyFill="1" applyBorder="1" applyAlignment="1">
      <alignment horizontal="center" wrapText="1"/>
    </xf>
    <xf numFmtId="0" fontId="24" fillId="3" borderId="5" xfId="11" applyFont="1" applyFill="1" applyBorder="1" applyAlignment="1">
      <alignment horizontal="center" wrapText="1"/>
    </xf>
    <xf numFmtId="0" fontId="24" fillId="3" borderId="4" xfId="0" applyFont="1" applyFill="1" applyBorder="1" applyAlignment="1">
      <alignment horizontal="center"/>
    </xf>
    <xf numFmtId="49" fontId="16" fillId="3" borderId="4" xfId="0" applyNumberFormat="1" applyFont="1" applyFill="1" applyBorder="1" applyAlignment="1">
      <alignment horizontal="center"/>
    </xf>
    <xf numFmtId="167" fontId="8" fillId="3" borderId="0" xfId="1" applyNumberFormat="1" applyFont="1" applyFill="1" applyAlignment="1">
      <alignment horizontal="left"/>
    </xf>
    <xf numFmtId="166" fontId="10" fillId="0" borderId="0" xfId="1" applyNumberFormat="1" applyFont="1"/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3" borderId="9" xfId="18" applyNumberFormat="1" applyFont="1" applyFill="1" applyBorder="1"/>
    <xf numFmtId="0" fontId="14" fillId="2" borderId="7" xfId="1" applyFont="1" applyFill="1" applyBorder="1" applyAlignment="1">
      <alignment horizontal="left" vertical="center" wrapText="1"/>
    </xf>
    <xf numFmtId="0" fontId="11" fillId="4" borderId="0" xfId="0" applyFont="1" applyFill="1"/>
    <xf numFmtId="167" fontId="14" fillId="3" borderId="4" xfId="0" applyNumberFormat="1" applyFont="1" applyFill="1" applyBorder="1" applyAlignment="1">
      <alignment wrapText="1"/>
    </xf>
    <xf numFmtId="4" fontId="15" fillId="3" borderId="4" xfId="2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left"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9" xfId="2" applyNumberFormat="1" applyFont="1" applyFill="1" applyBorder="1" applyAlignment="1">
      <alignment horizontal="center" vertical="center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4" fontId="15" fillId="3" borderId="8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2" xfId="11" applyNumberFormat="1" applyFont="1" applyFill="1" applyBorder="1" applyAlignment="1">
      <alignment horizontal="center"/>
    </xf>
    <xf numFmtId="0" fontId="10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14" fillId="3" borderId="1" xfId="0" applyFont="1" applyFill="1" applyBorder="1" applyAlignment="1">
      <alignment horizontal="left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167" fontId="14" fillId="3" borderId="12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0" applyNumberFormat="1" applyFont="1" applyFill="1" applyBorder="1"/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6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1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7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3" borderId="0" xfId="1" applyFont="1" applyFill="1"/>
    <xf numFmtId="0" fontId="8" fillId="3" borderId="7" xfId="1" applyFont="1" applyFill="1" applyBorder="1"/>
    <xf numFmtId="0" fontId="8" fillId="3" borderId="6" xfId="1" applyFont="1" applyFill="1" applyBorder="1"/>
    <xf numFmtId="0" fontId="8" fillId="3" borderId="1" xfId="1" applyFont="1" applyFill="1" applyBorder="1"/>
    <xf numFmtId="0" fontId="22" fillId="3" borderId="4" xfId="1" applyFont="1" applyFill="1" applyBorder="1"/>
    <xf numFmtId="0" fontId="8" fillId="3" borderId="9" xfId="1" applyFont="1" applyFill="1" applyBorder="1"/>
    <xf numFmtId="0" fontId="8" fillId="0" borderId="1" xfId="1" applyFont="1" applyBorder="1"/>
    <xf numFmtId="0" fontId="8" fillId="3" borderId="5" xfId="1" applyFont="1" applyFill="1" applyBorder="1"/>
    <xf numFmtId="0" fontId="8" fillId="3" borderId="8" xfId="1" applyFont="1" applyFill="1" applyBorder="1"/>
    <xf numFmtId="0" fontId="22" fillId="3" borderId="8" xfId="1" applyFont="1" applyFill="1" applyBorder="1"/>
    <xf numFmtId="0" fontId="15" fillId="3" borderId="1" xfId="0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4" fillId="3" borderId="1" xfId="1" applyFont="1" applyFill="1" applyBorder="1" applyAlignment="1">
      <alignment horizontal="left" wrapText="1"/>
    </xf>
    <xf numFmtId="0" fontId="14" fillId="3" borderId="4" xfId="24" quotePrefix="1" applyNumberFormat="1" applyFont="1" applyFill="1" applyBorder="1" applyAlignment="1">
      <alignment horizontal="center" wrapText="1"/>
    </xf>
    <xf numFmtId="0" fontId="24" fillId="3" borderId="4" xfId="24" applyNumberFormat="1" applyFont="1" applyFill="1" applyBorder="1" applyAlignment="1">
      <alignment horizontal="center" wrapText="1"/>
    </xf>
    <xf numFmtId="0" fontId="15" fillId="3" borderId="1" xfId="0" quotePrefix="1" applyFont="1" applyFill="1" applyBorder="1" applyAlignment="1">
      <alignment horizontal="center"/>
    </xf>
    <xf numFmtId="4" fontId="14" fillId="0" borderId="1" xfId="2" applyNumberFormat="1" applyFont="1" applyFill="1" applyBorder="1" applyAlignment="1">
      <alignment horizontal="center"/>
    </xf>
    <xf numFmtId="0" fontId="8" fillId="3" borderId="15" xfId="1" applyFont="1" applyFill="1" applyBorder="1"/>
    <xf numFmtId="0" fontId="15" fillId="3" borderId="0" xfId="0" applyFont="1" applyFill="1" applyAlignment="1">
      <alignment horizontal="center" wrapText="1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3" fillId="3" borderId="0" xfId="0" applyFont="1" applyFill="1"/>
    <xf numFmtId="167" fontId="23" fillId="3" borderId="0" xfId="0" applyNumberFormat="1" applyFont="1" applyFill="1"/>
    <xf numFmtId="0" fontId="15" fillId="3" borderId="1" xfId="0" applyFont="1" applyFill="1" applyBorder="1" applyAlignment="1">
      <alignment horizontal="center" vertical="center" wrapText="1"/>
    </xf>
    <xf numFmtId="167" fontId="14" fillId="0" borderId="1" xfId="3" applyNumberFormat="1" applyFont="1" applyFill="1" applyBorder="1" applyAlignment="1">
      <alignment wrapText="1"/>
    </xf>
    <xf numFmtId="0" fontId="15" fillId="3" borderId="1" xfId="0" applyFont="1" applyFill="1" applyBorder="1" applyAlignment="1">
      <alignment wrapText="1"/>
    </xf>
    <xf numFmtId="167" fontId="14" fillId="3" borderId="1" xfId="0" applyNumberFormat="1" applyFont="1" applyFill="1" applyBorder="1" applyAlignment="1">
      <alignment horizontal="center"/>
    </xf>
    <xf numFmtId="1" fontId="14" fillId="3" borderId="1" xfId="0" quotePrefix="1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wrapText="1"/>
    </xf>
    <xf numFmtId="167" fontId="25" fillId="3" borderId="1" xfId="3" applyNumberFormat="1" applyFont="1" applyFill="1" applyBorder="1" applyAlignment="1">
      <alignment wrapText="1"/>
    </xf>
    <xf numFmtId="4" fontId="25" fillId="3" borderId="1" xfId="2" applyNumberFormat="1" applyFont="1" applyFill="1" applyBorder="1" applyAlignment="1">
      <alignment horizontal="center"/>
    </xf>
    <xf numFmtId="4" fontId="26" fillId="3" borderId="4" xfId="2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left" wrapText="1"/>
    </xf>
    <xf numFmtId="14" fontId="25" fillId="3" borderId="1" xfId="0" applyNumberFormat="1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 wrapText="1"/>
    </xf>
    <xf numFmtId="167" fontId="25" fillId="3" borderId="1" xfId="24" applyNumberFormat="1" applyFont="1" applyFill="1" applyBorder="1" applyAlignment="1">
      <alignment horizontal="center" wrapText="1"/>
    </xf>
    <xf numFmtId="49" fontId="27" fillId="3" borderId="1" xfId="24" applyNumberFormat="1" applyFont="1" applyFill="1" applyBorder="1" applyAlignment="1">
      <alignment horizontal="center" wrapText="1"/>
    </xf>
    <xf numFmtId="0" fontId="25" fillId="3" borderId="1" xfId="0" applyFont="1" applyFill="1" applyBorder="1" applyAlignment="1">
      <alignment horizontal="center"/>
    </xf>
    <xf numFmtId="0" fontId="25" fillId="3" borderId="7" xfId="0" applyFont="1" applyFill="1" applyBorder="1" applyAlignment="1">
      <alignment wrapText="1"/>
    </xf>
    <xf numFmtId="167" fontId="25" fillId="3" borderId="7" xfId="3" applyNumberFormat="1" applyFont="1" applyFill="1" applyBorder="1" applyAlignment="1">
      <alignment wrapText="1"/>
    </xf>
    <xf numFmtId="4" fontId="25" fillId="3" borderId="7" xfId="2" applyNumberFormat="1" applyFont="1" applyFill="1" applyBorder="1" applyAlignment="1">
      <alignment horizontal="center"/>
    </xf>
    <xf numFmtId="4" fontId="26" fillId="3" borderId="9" xfId="2" applyNumberFormat="1" applyFont="1" applyFill="1" applyBorder="1" applyAlignment="1">
      <alignment horizontal="center"/>
    </xf>
    <xf numFmtId="0" fontId="25" fillId="3" borderId="7" xfId="0" applyFont="1" applyFill="1" applyBorder="1" applyAlignment="1">
      <alignment horizontal="left" wrapText="1"/>
    </xf>
    <xf numFmtId="14" fontId="25" fillId="3" borderId="7" xfId="0" applyNumberFormat="1" applyFont="1" applyFill="1" applyBorder="1" applyAlignment="1">
      <alignment horizontal="center"/>
    </xf>
    <xf numFmtId="0" fontId="25" fillId="3" borderId="7" xfId="0" applyFont="1" applyFill="1" applyBorder="1" applyAlignment="1">
      <alignment horizontal="center" wrapText="1"/>
    </xf>
    <xf numFmtId="167" fontId="25" fillId="3" borderId="7" xfId="24" applyNumberFormat="1" applyFont="1" applyFill="1" applyBorder="1" applyAlignment="1">
      <alignment horizontal="center" wrapText="1"/>
    </xf>
    <xf numFmtId="49" fontId="27" fillId="3" borderId="7" xfId="24" applyNumberFormat="1" applyFont="1" applyFill="1" applyBorder="1" applyAlignment="1">
      <alignment horizontal="center" wrapText="1"/>
    </xf>
    <xf numFmtId="0" fontId="25" fillId="3" borderId="7" xfId="0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67" fontId="14" fillId="3" borderId="1" xfId="11" applyNumberFormat="1" applyFont="1" applyFill="1" applyBorder="1" applyAlignment="1">
      <alignment horizontal="center" wrapText="1"/>
    </xf>
    <xf numFmtId="0" fontId="8" fillId="5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right" wrapText="1"/>
    </xf>
    <xf numFmtId="0" fontId="7" fillId="0" borderId="0" xfId="24" applyNumberFormat="1" applyFont="1" applyAlignment="1">
      <alignment wrapText="1"/>
    </xf>
    <xf numFmtId="49" fontId="29" fillId="3" borderId="1" xfId="0" applyNumberFormat="1" applyFont="1" applyFill="1" applyBorder="1" applyAlignment="1">
      <alignment horizontal="center"/>
    </xf>
    <xf numFmtId="0" fontId="28" fillId="3" borderId="1" xfId="0" applyFont="1" applyFill="1" applyBorder="1" applyAlignment="1">
      <alignment horizontal="left" wrapText="1"/>
    </xf>
    <xf numFmtId="0" fontId="28" fillId="3" borderId="1" xfId="0" applyFont="1" applyFill="1" applyBorder="1" applyAlignment="1">
      <alignment wrapText="1"/>
    </xf>
    <xf numFmtId="167" fontId="28" fillId="3" borderId="1" xfId="3" applyNumberFormat="1" applyFont="1" applyFill="1" applyBorder="1" applyAlignment="1">
      <alignment wrapText="1"/>
    </xf>
    <xf numFmtId="4" fontId="30" fillId="3" borderId="1" xfId="2" applyNumberFormat="1" applyFont="1" applyFill="1" applyBorder="1" applyAlignment="1">
      <alignment horizontal="center"/>
    </xf>
    <xf numFmtId="14" fontId="28" fillId="3" borderId="1" xfId="11" applyNumberFormat="1" applyFont="1" applyFill="1" applyBorder="1" applyAlignment="1">
      <alignment horizontal="center"/>
    </xf>
    <xf numFmtId="0" fontId="28" fillId="3" borderId="1" xfId="0" applyFont="1" applyFill="1" applyBorder="1" applyAlignment="1">
      <alignment horizontal="center" wrapText="1"/>
    </xf>
    <xf numFmtId="0" fontId="28" fillId="3" borderId="1" xfId="0" quotePrefix="1" applyFont="1" applyFill="1" applyBorder="1" applyAlignment="1">
      <alignment horizontal="center"/>
    </xf>
    <xf numFmtId="0" fontId="29" fillId="3" borderId="1" xfId="0" applyFont="1" applyFill="1" applyBorder="1" applyAlignment="1">
      <alignment horizontal="center" wrapText="1"/>
    </xf>
    <xf numFmtId="1" fontId="28" fillId="3" borderId="1" xfId="11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 wrapText="1"/>
    </xf>
    <xf numFmtId="167" fontId="28" fillId="3" borderId="1" xfId="0" applyNumberFormat="1" applyFont="1" applyFill="1" applyBorder="1" applyAlignment="1">
      <alignment horizontal="right" wrapText="1"/>
    </xf>
    <xf numFmtId="0" fontId="28" fillId="3" borderId="1" xfId="0" applyFont="1" applyFill="1" applyBorder="1" applyAlignment="1">
      <alignment horizontal="center"/>
    </xf>
    <xf numFmtId="1" fontId="28" fillId="0" borderId="1" xfId="0" applyNumberFormat="1" applyFont="1" applyBorder="1" applyAlignment="1">
      <alignment horizontal="center"/>
    </xf>
    <xf numFmtId="0" fontId="28" fillId="3" borderId="1" xfId="11" applyFont="1" applyFill="1" applyBorder="1" applyAlignment="1">
      <alignment horizontal="center" wrapText="1"/>
    </xf>
    <xf numFmtId="17" fontId="28" fillId="3" borderId="1" xfId="0" applyNumberFormat="1" applyFont="1" applyFill="1" applyBorder="1" applyAlignment="1">
      <alignment horizontal="left" wrapText="1"/>
    </xf>
    <xf numFmtId="0" fontId="28" fillId="0" borderId="1" xfId="0" applyFont="1" applyBorder="1" applyAlignment="1">
      <alignment wrapText="1"/>
    </xf>
    <xf numFmtId="49" fontId="29" fillId="3" borderId="1" xfId="24" applyNumberFormat="1" applyFont="1" applyFill="1" applyBorder="1" applyAlignment="1">
      <alignment horizontal="center" wrapText="1"/>
    </xf>
    <xf numFmtId="167" fontId="28" fillId="3" borderId="1" xfId="24" applyNumberFormat="1" applyFont="1" applyFill="1" applyBorder="1" applyAlignment="1">
      <alignment horizontal="center" wrapText="1"/>
    </xf>
    <xf numFmtId="0" fontId="30" fillId="3" borderId="1" xfId="0" applyFont="1" applyFill="1" applyBorder="1" applyAlignment="1">
      <alignment horizontal="center" wrapText="1"/>
    </xf>
    <xf numFmtId="4" fontId="28" fillId="3" borderId="1" xfId="2" applyNumberFormat="1" applyFont="1" applyFill="1" applyBorder="1" applyAlignment="1">
      <alignment horizontal="center"/>
    </xf>
    <xf numFmtId="1" fontId="28" fillId="3" borderId="1" xfId="0" applyNumberFormat="1" applyFont="1" applyFill="1" applyBorder="1" applyAlignment="1">
      <alignment horizontal="center"/>
    </xf>
    <xf numFmtId="167" fontId="28" fillId="3" borderId="1" xfId="18" applyNumberFormat="1" applyFont="1" applyFill="1" applyBorder="1"/>
    <xf numFmtId="1" fontId="28" fillId="3" borderId="1" xfId="0" applyNumberFormat="1" applyFont="1" applyFill="1" applyBorder="1" applyAlignment="1">
      <alignment horizontal="center" wrapText="1"/>
    </xf>
    <xf numFmtId="0" fontId="28" fillId="3" borderId="1" xfId="11" applyFont="1" applyFill="1" applyBorder="1" applyAlignment="1">
      <alignment horizontal="left" wrapText="1"/>
    </xf>
    <xf numFmtId="0" fontId="30" fillId="0" borderId="1" xfId="0" applyFont="1" applyBorder="1" applyAlignment="1">
      <alignment horizontal="center"/>
    </xf>
    <xf numFmtId="14" fontId="28" fillId="3" borderId="1" xfId="0" applyNumberFormat="1" applyFont="1" applyFill="1" applyBorder="1" applyAlignment="1">
      <alignment horizontal="center"/>
    </xf>
    <xf numFmtId="167" fontId="29" fillId="3" borderId="1" xfId="24" applyNumberFormat="1" applyFont="1" applyFill="1" applyBorder="1" applyAlignment="1">
      <alignment horizontal="center" wrapText="1"/>
    </xf>
    <xf numFmtId="167" fontId="28" fillId="3" borderId="1" xfId="0" applyNumberFormat="1" applyFont="1" applyFill="1" applyBorder="1"/>
    <xf numFmtId="0" fontId="29" fillId="3" borderId="1" xfId="24" applyNumberFormat="1" applyFont="1" applyFill="1" applyBorder="1" applyAlignment="1">
      <alignment horizontal="center" wrapText="1"/>
    </xf>
    <xf numFmtId="0" fontId="28" fillId="3" borderId="1" xfId="24" applyNumberFormat="1" applyFont="1" applyFill="1" applyBorder="1" applyAlignment="1">
      <alignment horizontal="left" wrapText="1"/>
    </xf>
    <xf numFmtId="1" fontId="28" fillId="0" borderId="1" xfId="11" applyNumberFormat="1" applyFont="1" applyBorder="1" applyAlignment="1">
      <alignment horizontal="center"/>
    </xf>
    <xf numFmtId="4" fontId="30" fillId="3" borderId="4" xfId="2" applyNumberFormat="1" applyFont="1" applyFill="1" applyBorder="1" applyAlignment="1">
      <alignment horizontal="center"/>
    </xf>
    <xf numFmtId="0" fontId="28" fillId="3" borderId="4" xfId="0" applyFont="1" applyFill="1" applyBorder="1" applyAlignment="1">
      <alignment horizontal="center"/>
    </xf>
    <xf numFmtId="1" fontId="28" fillId="3" borderId="4" xfId="0" applyNumberFormat="1" applyFont="1" applyFill="1" applyBorder="1" applyAlignment="1">
      <alignment horizontal="center"/>
    </xf>
    <xf numFmtId="0" fontId="28" fillId="3" borderId="4" xfId="24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4" fontId="28" fillId="3" borderId="4" xfId="0" applyNumberFormat="1" applyFont="1" applyFill="1" applyBorder="1" applyAlignment="1">
      <alignment horizontal="center"/>
    </xf>
    <xf numFmtId="0" fontId="28" fillId="3" borderId="4" xfId="0" applyFont="1" applyFill="1" applyBorder="1" applyAlignment="1">
      <alignment horizontal="left" wrapText="1"/>
    </xf>
    <xf numFmtId="167" fontId="28" fillId="3" borderId="4" xfId="0" applyNumberFormat="1" applyFont="1" applyFill="1" applyBorder="1" applyAlignment="1">
      <alignment horizontal="right" wrapText="1"/>
    </xf>
    <xf numFmtId="167" fontId="28" fillId="0" borderId="1" xfId="3" applyNumberFormat="1" applyFont="1" applyBorder="1" applyAlignment="1">
      <alignment wrapText="1"/>
    </xf>
    <xf numFmtId="0" fontId="28" fillId="3" borderId="1" xfId="11" quotePrefix="1" applyFont="1" applyFill="1" applyBorder="1" applyAlignment="1">
      <alignment horizontal="center" wrapText="1"/>
    </xf>
    <xf numFmtId="167" fontId="14" fillId="0" borderId="1" xfId="3" applyNumberFormat="1" applyFont="1" applyFill="1" applyBorder="1" applyAlignment="1">
      <alignment horizontal="center" wrapText="1"/>
    </xf>
    <xf numFmtId="0" fontId="30" fillId="3" borderId="1" xfId="0" applyFont="1" applyFill="1" applyBorder="1" applyAlignment="1">
      <alignment horizontal="center"/>
    </xf>
    <xf numFmtId="167" fontId="28" fillId="3" borderId="18" xfId="18" applyNumberFormat="1" applyFont="1" applyFill="1" applyBorder="1"/>
    <xf numFmtId="167" fontId="28" fillId="3" borderId="3" xfId="18" applyNumberFormat="1" applyFont="1" applyFill="1" applyBorder="1"/>
    <xf numFmtId="1" fontId="28" fillId="3" borderId="3" xfId="0" applyNumberFormat="1" applyFont="1" applyFill="1" applyBorder="1" applyAlignment="1">
      <alignment horizontal="center" wrapText="1"/>
    </xf>
    <xf numFmtId="0" fontId="28" fillId="3" borderId="3" xfId="0" applyFont="1" applyFill="1" applyBorder="1" applyAlignment="1">
      <alignment horizontal="center"/>
    </xf>
    <xf numFmtId="0" fontId="29" fillId="3" borderId="3" xfId="0" applyFont="1" applyFill="1" applyBorder="1" applyAlignment="1">
      <alignment horizontal="center" wrapText="1"/>
    </xf>
    <xf numFmtId="167" fontId="14" fillId="3" borderId="16" xfId="3" applyNumberFormat="1" applyFont="1" applyFill="1" applyBorder="1" applyAlignment="1">
      <alignment wrapText="1"/>
    </xf>
    <xf numFmtId="0" fontId="28" fillId="3" borderId="16" xfId="11" applyFont="1" applyFill="1" applyBorder="1" applyAlignment="1">
      <alignment horizontal="left" wrapText="1"/>
    </xf>
    <xf numFmtId="0" fontId="28" fillId="3" borderId="3" xfId="0" applyFont="1" applyFill="1" applyBorder="1" applyAlignment="1">
      <alignment horizontal="left" wrapText="1"/>
    </xf>
    <xf numFmtId="167" fontId="14" fillId="0" borderId="1" xfId="1241" applyFont="1" applyBorder="1" applyAlignment="1">
      <alignment wrapText="1"/>
    </xf>
    <xf numFmtId="0" fontId="14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67" fontId="29" fillId="3" borderId="1" xfId="0" applyNumberFormat="1" applyFont="1" applyFill="1" applyBorder="1" applyAlignment="1">
      <alignment horizontal="center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0" fontId="11" fillId="0" borderId="1" xfId="0" applyFont="1" applyBorder="1"/>
    <xf numFmtId="1" fontId="28" fillId="0" borderId="3" xfId="11" applyNumberFormat="1" applyFont="1" applyBorder="1" applyAlignment="1">
      <alignment horizontal="center"/>
    </xf>
    <xf numFmtId="167" fontId="28" fillId="3" borderId="1" xfId="3" applyNumberFormat="1" applyFont="1" applyFill="1" applyBorder="1" applyAlignment="1">
      <alignment horizontal="center" wrapText="1"/>
    </xf>
    <xf numFmtId="14" fontId="14" fillId="0" borderId="1" xfId="0" applyNumberFormat="1" applyFont="1" applyBorder="1" applyAlignment="1">
      <alignment horizontal="center"/>
    </xf>
    <xf numFmtId="167" fontId="16" fillId="0" borderId="1" xfId="0" applyNumberFormat="1" applyFont="1" applyBorder="1" applyAlignment="1">
      <alignment horizontal="center" wrapText="1"/>
    </xf>
    <xf numFmtId="17" fontId="14" fillId="3" borderId="3" xfId="0" applyNumberFormat="1" applyFont="1" applyFill="1" applyBorder="1" applyAlignment="1">
      <alignment horizontal="left" wrapText="1"/>
    </xf>
    <xf numFmtId="0" fontId="14" fillId="3" borderId="7" xfId="0" applyFont="1" applyFill="1" applyBorder="1" applyAlignment="1">
      <alignment horizontal="left" wrapText="1"/>
    </xf>
    <xf numFmtId="167" fontId="14" fillId="3" borderId="7" xfId="10" applyNumberFormat="1" applyFont="1" applyFill="1" applyBorder="1"/>
    <xf numFmtId="4" fontId="14" fillId="3" borderId="7" xfId="2" applyNumberFormat="1" applyFont="1" applyFill="1" applyBorder="1" applyAlignment="1">
      <alignment horizontal="center"/>
    </xf>
    <xf numFmtId="4" fontId="15" fillId="3" borderId="7" xfId="2" applyNumberFormat="1" applyFont="1" applyFill="1" applyBorder="1" applyAlignment="1">
      <alignment horizontal="center"/>
    </xf>
    <xf numFmtId="14" fontId="14" fillId="3" borderId="7" xfId="0" applyNumberFormat="1" applyFont="1" applyFill="1" applyBorder="1" applyAlignment="1">
      <alignment horizontal="center"/>
    </xf>
    <xf numFmtId="0" fontId="14" fillId="3" borderId="7" xfId="11" applyFont="1" applyFill="1" applyBorder="1" applyAlignment="1">
      <alignment horizontal="center" wrapText="1"/>
    </xf>
    <xf numFmtId="167" fontId="14" fillId="3" borderId="7" xfId="1" applyNumberFormat="1" applyFont="1" applyFill="1" applyBorder="1" applyAlignment="1">
      <alignment horizontal="center" wrapText="1"/>
    </xf>
    <xf numFmtId="49" fontId="14" fillId="3" borderId="7" xfId="24" applyNumberFormat="1" applyFont="1" applyFill="1" applyBorder="1" applyAlignment="1">
      <alignment horizontal="center" wrapText="1"/>
    </xf>
    <xf numFmtId="0" fontId="14" fillId="3" borderId="7" xfId="0" applyFont="1" applyFill="1" applyBorder="1" applyAlignment="1">
      <alignment horizontal="center"/>
    </xf>
    <xf numFmtId="0" fontId="14" fillId="3" borderId="19" xfId="0" applyFont="1" applyFill="1" applyBorder="1" applyAlignment="1">
      <alignment horizontal="left" wrapText="1"/>
    </xf>
    <xf numFmtId="167" fontId="14" fillId="3" borderId="17" xfId="18" applyNumberFormat="1" applyFont="1" applyFill="1" applyBorder="1"/>
    <xf numFmtId="0" fontId="14" fillId="3" borderId="17" xfId="0" applyFont="1" applyFill="1" applyBorder="1" applyAlignment="1">
      <alignment horizontal="center"/>
    </xf>
    <xf numFmtId="4" fontId="15" fillId="3" borderId="17" xfId="2" applyNumberFormat="1" applyFont="1" applyFill="1" applyBorder="1" applyAlignment="1">
      <alignment horizontal="center"/>
    </xf>
    <xf numFmtId="0" fontId="14" fillId="3" borderId="17" xfId="0" applyFont="1" applyFill="1" applyBorder="1" applyAlignment="1">
      <alignment horizontal="left" wrapText="1"/>
    </xf>
    <xf numFmtId="14" fontId="14" fillId="3" borderId="17" xfId="11" applyNumberFormat="1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 wrapText="1"/>
    </xf>
    <xf numFmtId="0" fontId="14" fillId="3" borderId="3" xfId="0" applyFont="1" applyFill="1" applyBorder="1" applyAlignment="1">
      <alignment horizontal="left" wrapText="1"/>
    </xf>
    <xf numFmtId="0" fontId="9" fillId="3" borderId="4" xfId="1" applyFont="1" applyFill="1" applyBorder="1"/>
    <xf numFmtId="0" fontId="14" fillId="3" borderId="1" xfId="0" quotePrefix="1" applyFont="1" applyFill="1" applyBorder="1" applyAlignment="1">
      <alignment horizontal="center" wrapText="1"/>
    </xf>
    <xf numFmtId="0" fontId="28" fillId="3" borderId="1" xfId="11" applyFont="1" applyFill="1" applyBorder="1" applyAlignment="1">
      <alignment horizontal="center"/>
    </xf>
    <xf numFmtId="0" fontId="28" fillId="3" borderId="1" xfId="0" quotePrefix="1" applyFont="1" applyFill="1" applyBorder="1" applyAlignment="1">
      <alignment horizontal="center" wrapText="1"/>
    </xf>
    <xf numFmtId="167" fontId="14" fillId="3" borderId="17" xfId="10" applyNumberFormat="1" applyFont="1" applyFill="1" applyBorder="1"/>
    <xf numFmtId="4" fontId="14" fillId="3" borderId="17" xfId="2" applyNumberFormat="1" applyFont="1" applyFill="1" applyBorder="1" applyAlignment="1">
      <alignment horizontal="center"/>
    </xf>
    <xf numFmtId="14" fontId="14" fillId="3" borderId="17" xfId="0" applyNumberFormat="1" applyFont="1" applyFill="1" applyBorder="1" applyAlignment="1">
      <alignment horizontal="center"/>
    </xf>
    <xf numFmtId="167" fontId="14" fillId="3" borderId="17" xfId="1" applyNumberFormat="1" applyFont="1" applyFill="1" applyBorder="1" applyAlignment="1">
      <alignment horizontal="center" wrapText="1"/>
    </xf>
    <xf numFmtId="49" fontId="14" fillId="3" borderId="17" xfId="24" applyNumberFormat="1" applyFont="1" applyFill="1" applyBorder="1" applyAlignment="1">
      <alignment horizontal="center" wrapText="1"/>
    </xf>
    <xf numFmtId="167" fontId="14" fillId="3" borderId="17" xfId="0" applyNumberFormat="1" applyFont="1" applyFill="1" applyBorder="1"/>
    <xf numFmtId="0" fontId="14" fillId="3" borderId="17" xfId="0" applyFont="1" applyFill="1" applyBorder="1" applyAlignment="1">
      <alignment wrapText="1"/>
    </xf>
    <xf numFmtId="49" fontId="14" fillId="3" borderId="17" xfId="0" applyNumberFormat="1" applyFont="1" applyFill="1" applyBorder="1" applyAlignment="1">
      <alignment horizontal="center" wrapText="1"/>
    </xf>
    <xf numFmtId="1" fontId="14" fillId="3" borderId="17" xfId="0" applyNumberFormat="1" applyFont="1" applyFill="1" applyBorder="1" applyAlignment="1">
      <alignment horizontal="center"/>
    </xf>
    <xf numFmtId="167" fontId="14" fillId="3" borderId="17" xfId="24" applyNumberFormat="1" applyFont="1" applyFill="1" applyBorder="1" applyAlignment="1">
      <alignment horizontal="center" wrapText="1"/>
    </xf>
    <xf numFmtId="167" fontId="28" fillId="3" borderId="17" xfId="0" applyNumberFormat="1" applyFont="1" applyFill="1" applyBorder="1" applyAlignment="1">
      <alignment horizontal="right" wrapText="1"/>
    </xf>
    <xf numFmtId="14" fontId="28" fillId="3" borderId="17" xfId="0" applyNumberFormat="1" applyFont="1" applyFill="1" applyBorder="1" applyAlignment="1">
      <alignment horizontal="center"/>
    </xf>
    <xf numFmtId="0" fontId="28" fillId="3" borderId="17" xfId="0" applyFont="1" applyFill="1" applyBorder="1" applyAlignment="1">
      <alignment horizontal="center" wrapText="1"/>
    </xf>
    <xf numFmtId="0" fontId="28" fillId="3" borderId="17" xfId="24" applyNumberFormat="1" applyFont="1" applyFill="1" applyBorder="1" applyAlignment="1">
      <alignment horizontal="center" wrapText="1"/>
    </xf>
    <xf numFmtId="1" fontId="28" fillId="3" borderId="17" xfId="0" applyNumberFormat="1" applyFont="1" applyFill="1" applyBorder="1" applyAlignment="1">
      <alignment horizontal="center"/>
    </xf>
    <xf numFmtId="0" fontId="14" fillId="3" borderId="17" xfId="11" applyFont="1" applyFill="1" applyBorder="1" applyAlignment="1">
      <alignment horizontal="left" wrapText="1"/>
    </xf>
    <xf numFmtId="1" fontId="14" fillId="3" borderId="17" xfId="0" applyNumberFormat="1" applyFont="1" applyFill="1" applyBorder="1" applyAlignment="1">
      <alignment horizontal="center" wrapText="1"/>
    </xf>
    <xf numFmtId="0" fontId="16" fillId="3" borderId="17" xfId="0" applyFont="1" applyFill="1" applyBorder="1" applyAlignment="1">
      <alignment horizontal="center" wrapText="1"/>
    </xf>
    <xf numFmtId="1" fontId="14" fillId="3" borderId="17" xfId="11" applyNumberFormat="1" applyFont="1" applyFill="1" applyBorder="1" applyAlignment="1">
      <alignment horizontal="center"/>
    </xf>
    <xf numFmtId="167" fontId="28" fillId="3" borderId="17" xfId="3" applyNumberFormat="1" applyFont="1" applyFill="1" applyBorder="1" applyAlignment="1">
      <alignment wrapText="1"/>
    </xf>
    <xf numFmtId="14" fontId="28" fillId="3" borderId="17" xfId="11" applyNumberFormat="1" applyFont="1" applyFill="1" applyBorder="1" applyAlignment="1">
      <alignment horizontal="center"/>
    </xf>
    <xf numFmtId="0" fontId="29" fillId="3" borderId="17" xfId="0" applyFont="1" applyFill="1" applyBorder="1" applyAlignment="1">
      <alignment horizontal="center" wrapText="1"/>
    </xf>
    <xf numFmtId="1" fontId="28" fillId="3" borderId="17" xfId="11" applyNumberFormat="1" applyFont="1" applyFill="1" applyBorder="1" applyAlignment="1">
      <alignment horizontal="center"/>
    </xf>
    <xf numFmtId="167" fontId="14" fillId="3" borderId="13" xfId="10" applyNumberFormat="1" applyFont="1" applyFill="1" applyBorder="1"/>
    <xf numFmtId="0" fontId="15" fillId="3" borderId="20" xfId="0" applyFont="1" applyFill="1" applyBorder="1" applyAlignment="1">
      <alignment horizontal="center" wrapText="1"/>
    </xf>
    <xf numFmtId="0" fontId="30" fillId="3" borderId="20" xfId="0" applyFont="1" applyFill="1" applyBorder="1" applyAlignment="1">
      <alignment horizontal="center" wrapText="1"/>
    </xf>
    <xf numFmtId="0" fontId="30" fillId="0" borderId="20" xfId="0" applyFont="1" applyBorder="1" applyAlignment="1">
      <alignment horizontal="center" wrapText="1"/>
    </xf>
    <xf numFmtId="167" fontId="14" fillId="3" borderId="21" xfId="0" applyNumberFormat="1" applyFont="1" applyFill="1" applyBorder="1" applyAlignment="1">
      <alignment horizontal="center" wrapText="1"/>
    </xf>
    <xf numFmtId="1" fontId="14" fillId="3" borderId="22" xfId="11" applyNumberFormat="1" applyFont="1" applyFill="1" applyBorder="1" applyAlignment="1">
      <alignment horizontal="center"/>
    </xf>
    <xf numFmtId="167" fontId="14" fillId="3" borderId="17" xfId="1241" applyFont="1" applyFill="1" applyBorder="1" applyAlignment="1">
      <alignment wrapText="1"/>
    </xf>
    <xf numFmtId="167" fontId="14" fillId="3" borderId="17" xfId="3" applyNumberFormat="1" applyFont="1" applyFill="1" applyBorder="1" applyAlignment="1">
      <alignment wrapText="1"/>
    </xf>
    <xf numFmtId="0" fontId="17" fillId="3" borderId="23" xfId="0" applyFont="1" applyFill="1" applyBorder="1"/>
    <xf numFmtId="167" fontId="14" fillId="3" borderId="23" xfId="24" applyNumberFormat="1" applyFont="1" applyFill="1" applyBorder="1" applyAlignment="1">
      <alignment horizontal="center" wrapText="1"/>
    </xf>
    <xf numFmtId="0" fontId="28" fillId="3" borderId="23" xfId="24" applyNumberFormat="1" applyFont="1" applyFill="1" applyBorder="1" applyAlignment="1">
      <alignment horizontal="center" wrapText="1"/>
    </xf>
    <xf numFmtId="0" fontId="14" fillId="3" borderId="23" xfId="0" applyFont="1" applyFill="1" applyBorder="1" applyAlignment="1">
      <alignment horizontal="center"/>
    </xf>
    <xf numFmtId="0" fontId="28" fillId="3" borderId="23" xfId="0" applyFont="1" applyFill="1" applyBorder="1" applyAlignment="1">
      <alignment horizontal="center"/>
    </xf>
    <xf numFmtId="0" fontId="14" fillId="3" borderId="24" xfId="0" applyFont="1" applyFill="1" applyBorder="1" applyAlignment="1">
      <alignment horizontal="center" wrapText="1"/>
    </xf>
    <xf numFmtId="0" fontId="14" fillId="3" borderId="12" xfId="1" applyFont="1" applyFill="1" applyBorder="1" applyAlignment="1">
      <alignment horizontal="center" wrapText="1"/>
    </xf>
    <xf numFmtId="0" fontId="14" fillId="3" borderId="20" xfId="0" applyFont="1" applyFill="1" applyBorder="1" applyAlignment="1">
      <alignment horizontal="center"/>
    </xf>
    <xf numFmtId="0" fontId="14" fillId="3" borderId="20" xfId="0" applyFont="1" applyFill="1" applyBorder="1" applyAlignment="1">
      <alignment horizontal="center" wrapText="1"/>
    </xf>
    <xf numFmtId="167" fontId="14" fillId="3" borderId="19" xfId="10" applyNumberFormat="1" applyFont="1" applyFill="1" applyBorder="1"/>
    <xf numFmtId="4" fontId="14" fillId="3" borderId="19" xfId="2" applyNumberFormat="1" applyFont="1" applyFill="1" applyBorder="1" applyAlignment="1">
      <alignment horizontal="center"/>
    </xf>
    <xf numFmtId="4" fontId="15" fillId="3" borderId="19" xfId="2" applyNumberFormat="1" applyFont="1" applyFill="1" applyBorder="1" applyAlignment="1">
      <alignment horizontal="center"/>
    </xf>
    <xf numFmtId="14" fontId="14" fillId="3" borderId="19" xfId="0" applyNumberFormat="1" applyFont="1" applyFill="1" applyBorder="1" applyAlignment="1">
      <alignment horizontal="center"/>
    </xf>
    <xf numFmtId="0" fontId="14" fillId="3" borderId="19" xfId="11" applyFont="1" applyFill="1" applyBorder="1" applyAlignment="1">
      <alignment horizontal="center" wrapText="1"/>
    </xf>
    <xf numFmtId="0" fontId="8" fillId="3" borderId="0" xfId="1" applyFont="1" applyFill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0" borderId="0" xfId="1" applyFont="1" applyAlignment="1">
      <alignment horizontal="center"/>
    </xf>
    <xf numFmtId="0" fontId="8" fillId="0" borderId="2" xfId="1" applyFont="1" applyBorder="1" applyAlignment="1">
      <alignment horizontal="center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0" fontId="18" fillId="3" borderId="10" xfId="1" applyFont="1" applyFill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2" xfId="1" applyFont="1" applyFill="1" applyBorder="1" applyAlignment="1">
      <alignment horizontal="center" wrapText="1"/>
    </xf>
    <xf numFmtId="0" fontId="18" fillId="0" borderId="10" xfId="1" applyFont="1" applyBorder="1" applyAlignment="1">
      <alignment horizontal="left" wrapText="1"/>
    </xf>
    <xf numFmtId="0" fontId="18" fillId="0" borderId="11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3" xfId="1" applyFont="1" applyFill="1" applyBorder="1" applyAlignment="1">
      <alignment horizontal="left" wrapText="1"/>
    </xf>
    <xf numFmtId="0" fontId="18" fillId="3" borderId="14" xfId="1" applyFont="1" applyFill="1" applyBorder="1" applyAlignment="1">
      <alignment horizontal="left" wrapText="1"/>
    </xf>
    <xf numFmtId="0" fontId="18" fillId="3" borderId="25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31" fillId="6" borderId="1" xfId="0" applyFont="1" applyFill="1" applyBorder="1" applyAlignment="1">
      <alignment horizontal="left" wrapText="1"/>
    </xf>
    <xf numFmtId="0" fontId="31" fillId="6" borderId="1" xfId="0" applyFont="1" applyFill="1" applyBorder="1" applyAlignment="1">
      <alignment wrapText="1"/>
    </xf>
    <xf numFmtId="0" fontId="31" fillId="6" borderId="1" xfId="1" applyFont="1" applyFill="1" applyBorder="1" applyAlignment="1">
      <alignment horizontal="left" wrapText="1"/>
    </xf>
    <xf numFmtId="0" fontId="31" fillId="6" borderId="17" xfId="0" applyFont="1" applyFill="1" applyBorder="1" applyAlignment="1">
      <alignment wrapText="1"/>
    </xf>
    <xf numFmtId="0" fontId="31" fillId="6" borderId="17" xfId="0" applyFont="1" applyFill="1" applyBorder="1" applyAlignment="1">
      <alignment horizontal="left" wrapText="1"/>
    </xf>
    <xf numFmtId="0" fontId="31" fillId="6" borderId="1" xfId="24" applyNumberFormat="1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FFFF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D273"/>
  <sheetViews>
    <sheetView tabSelected="1" view="pageBreakPreview" topLeftCell="A141" zoomScale="85" zoomScaleNormal="97" zoomScaleSheetLayoutView="98" workbookViewId="0">
      <selection activeCell="B130" sqref="B130"/>
    </sheetView>
  </sheetViews>
  <sheetFormatPr defaultColWidth="9.109375" defaultRowHeight="15.6" x14ac:dyDescent="0.3"/>
  <cols>
    <col min="1" max="1" width="4.6640625" style="5" customWidth="1"/>
    <col min="2" max="2" width="34.33203125" style="5" customWidth="1"/>
    <col min="3" max="3" width="14.88671875" style="5" customWidth="1"/>
    <col min="4" max="4" width="14.109375" style="5" customWidth="1"/>
    <col min="5" max="5" width="4.6640625" style="20" customWidth="1"/>
    <col min="6" max="6" width="4.6640625" style="150" customWidth="1"/>
    <col min="7" max="7" width="56.33203125" style="5" customWidth="1"/>
    <col min="8" max="8" width="14.6640625" style="5" bestFit="1" customWidth="1"/>
    <col min="9" max="9" width="24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ht="31.2" x14ac:dyDescent="0.3">
      <c r="A1" s="38"/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265" t="s">
        <v>0</v>
      </c>
    </row>
    <row r="2" spans="1:23" x14ac:dyDescent="0.3">
      <c r="A2" s="402" t="s">
        <v>1</v>
      </c>
      <c r="B2" s="402"/>
      <c r="C2" s="402"/>
      <c r="D2" s="402"/>
      <c r="E2" s="402"/>
      <c r="F2" s="402"/>
      <c r="G2" s="402"/>
      <c r="H2" s="402"/>
      <c r="I2" s="402"/>
      <c r="J2" s="402"/>
      <c r="K2" s="402"/>
      <c r="L2" s="402"/>
      <c r="M2" s="402"/>
    </row>
    <row r="3" spans="1:23" ht="16.2" x14ac:dyDescent="0.35">
      <c r="A3" s="44"/>
      <c r="B3" s="6"/>
      <c r="C3" s="7"/>
      <c r="D3" s="403" t="s">
        <v>2</v>
      </c>
      <c r="E3" s="403"/>
      <c r="F3" s="403"/>
      <c r="G3" s="403"/>
      <c r="H3" s="8"/>
      <c r="I3" s="8"/>
      <c r="J3" s="8"/>
      <c r="K3" s="9"/>
      <c r="L3" s="401" t="s">
        <v>3</v>
      </c>
      <c r="M3" s="401"/>
    </row>
    <row r="4" spans="1:23" ht="46.8" x14ac:dyDescent="0.3">
      <c r="A4" s="206"/>
      <c r="B4" s="11" t="s">
        <v>4</v>
      </c>
      <c r="C4" s="12" t="s">
        <v>5</v>
      </c>
      <c r="D4" s="13" t="s">
        <v>6</v>
      </c>
      <c r="E4" s="404" t="s">
        <v>7</v>
      </c>
      <c r="F4" s="405"/>
      <c r="G4" s="11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</row>
    <row r="5" spans="1:23" x14ac:dyDescent="0.3">
      <c r="A5" s="207"/>
      <c r="B5" s="14" t="s">
        <v>15</v>
      </c>
      <c r="C5" s="15"/>
      <c r="D5" s="16"/>
      <c r="E5" s="17"/>
      <c r="F5" s="15"/>
      <c r="G5" s="14"/>
      <c r="H5" s="15"/>
      <c r="I5" s="15"/>
      <c r="J5" s="15"/>
      <c r="K5" s="15"/>
      <c r="L5" s="15"/>
      <c r="M5" s="15"/>
    </row>
    <row r="6" spans="1:23" s="20" customFormat="1" ht="34.5" customHeight="1" x14ac:dyDescent="0.3">
      <c r="A6" s="208">
        <f>1+A5</f>
        <v>1</v>
      </c>
      <c r="B6" s="144" t="s">
        <v>16</v>
      </c>
      <c r="C6" s="176">
        <v>1685</v>
      </c>
      <c r="D6" s="176">
        <v>1685</v>
      </c>
      <c r="E6" s="174" t="s">
        <v>17</v>
      </c>
      <c r="F6" s="162" t="s">
        <v>18</v>
      </c>
      <c r="G6" s="161" t="s">
        <v>19</v>
      </c>
      <c r="H6" s="154">
        <v>45877</v>
      </c>
      <c r="I6" s="160"/>
      <c r="J6" s="155"/>
      <c r="K6" s="156"/>
      <c r="L6" s="184">
        <v>3030</v>
      </c>
      <c r="M6" s="219" t="s">
        <v>20</v>
      </c>
      <c r="N6" s="19"/>
      <c r="O6" s="19"/>
    </row>
    <row r="7" spans="1:23" ht="40.950000000000003" customHeight="1" x14ac:dyDescent="0.3">
      <c r="A7" s="208">
        <v>2</v>
      </c>
      <c r="B7" s="18" t="s">
        <v>21</v>
      </c>
      <c r="C7" s="176">
        <v>173.33</v>
      </c>
      <c r="D7" s="176">
        <v>173.33</v>
      </c>
      <c r="E7" s="174" t="s">
        <v>17</v>
      </c>
      <c r="F7" s="162" t="s">
        <v>18</v>
      </c>
      <c r="G7" s="144" t="s">
        <v>22</v>
      </c>
      <c r="H7" s="154" t="s">
        <v>23</v>
      </c>
      <c r="I7" s="160"/>
      <c r="J7" s="193"/>
      <c r="K7" s="182"/>
      <c r="L7" s="63"/>
      <c r="M7" s="219" t="s">
        <v>24</v>
      </c>
      <c r="N7" s="165"/>
      <c r="O7" s="61"/>
      <c r="P7" s="68"/>
      <c r="Q7" s="55"/>
      <c r="R7" s="51"/>
      <c r="S7" s="56"/>
      <c r="T7" s="52"/>
      <c r="U7" s="121"/>
      <c r="V7" s="121"/>
      <c r="W7" s="63"/>
    </row>
    <row r="8" spans="1:23" ht="50.25" customHeight="1" x14ac:dyDescent="0.3">
      <c r="A8" s="208">
        <v>3</v>
      </c>
      <c r="B8" s="144" t="s">
        <v>25</v>
      </c>
      <c r="C8" s="176">
        <v>136.36000000000001</v>
      </c>
      <c r="D8" s="176">
        <v>136.36000000000001</v>
      </c>
      <c r="E8" s="228" t="s">
        <v>17</v>
      </c>
      <c r="F8" s="162" t="s">
        <v>18</v>
      </c>
      <c r="G8" s="277" t="s">
        <v>26</v>
      </c>
      <c r="H8" s="154" t="s">
        <v>23</v>
      </c>
      <c r="I8" s="160"/>
      <c r="J8" s="155"/>
      <c r="K8" s="156"/>
      <c r="L8" s="178">
        <v>2710</v>
      </c>
      <c r="M8" s="219" t="s">
        <v>27</v>
      </c>
    </row>
    <row r="9" spans="1:23" ht="34.5" customHeight="1" x14ac:dyDescent="0.3">
      <c r="A9" s="208">
        <f t="shared" ref="A9" si="0">1+A8</f>
        <v>4</v>
      </c>
      <c r="B9" s="144" t="s">
        <v>28</v>
      </c>
      <c r="C9" s="176">
        <v>1363.34</v>
      </c>
      <c r="D9" s="176">
        <v>1363.34</v>
      </c>
      <c r="E9" s="174" t="s">
        <v>29</v>
      </c>
      <c r="F9" s="162" t="s">
        <v>18</v>
      </c>
      <c r="G9" s="161" t="s">
        <v>30</v>
      </c>
      <c r="H9" s="154" t="s">
        <v>23</v>
      </c>
      <c r="I9" s="160"/>
      <c r="J9" s="155"/>
      <c r="K9" s="156"/>
      <c r="L9" s="222">
        <v>1100</v>
      </c>
      <c r="M9" s="219" t="s">
        <v>31</v>
      </c>
    </row>
    <row r="10" spans="1:23" ht="39.75" customHeight="1" x14ac:dyDescent="0.3">
      <c r="A10" s="208">
        <v>5</v>
      </c>
      <c r="B10" s="18" t="s">
        <v>32</v>
      </c>
      <c r="C10" s="176">
        <v>9790.35</v>
      </c>
      <c r="D10" s="176">
        <v>9790.35</v>
      </c>
      <c r="E10" s="174" t="s">
        <v>29</v>
      </c>
      <c r="F10" s="162" t="s">
        <v>18</v>
      </c>
      <c r="G10" s="144" t="s">
        <v>33</v>
      </c>
      <c r="H10" s="154" t="s">
        <v>23</v>
      </c>
      <c r="I10" s="160"/>
      <c r="J10" s="193"/>
      <c r="K10" s="182"/>
      <c r="L10" s="21">
        <v>1200</v>
      </c>
      <c r="M10" s="219" t="s">
        <v>34</v>
      </c>
    </row>
    <row r="11" spans="1:23" ht="34.5" customHeight="1" x14ac:dyDescent="0.3">
      <c r="A11" s="208">
        <v>6</v>
      </c>
      <c r="B11" s="144" t="s">
        <v>32</v>
      </c>
      <c r="C11" s="176">
        <v>334.5</v>
      </c>
      <c r="D11" s="176">
        <v>334.5</v>
      </c>
      <c r="E11" s="228" t="s">
        <v>29</v>
      </c>
      <c r="F11" s="162" t="s">
        <v>18</v>
      </c>
      <c r="G11" s="277" t="s">
        <v>35</v>
      </c>
      <c r="H11" s="154" t="s">
        <v>23</v>
      </c>
      <c r="I11" s="160"/>
      <c r="J11" s="155"/>
      <c r="K11" s="156"/>
      <c r="L11" s="167">
        <v>1600</v>
      </c>
      <c r="M11" s="205" t="s">
        <v>36</v>
      </c>
    </row>
    <row r="12" spans="1:23" ht="37.5" customHeight="1" x14ac:dyDescent="0.3">
      <c r="A12" s="208">
        <v>7</v>
      </c>
      <c r="B12" s="18" t="s">
        <v>32</v>
      </c>
      <c r="C12" s="176">
        <v>1442.21</v>
      </c>
      <c r="D12" s="176">
        <v>1442.21</v>
      </c>
      <c r="E12" s="228" t="s">
        <v>29</v>
      </c>
      <c r="F12" s="162" t="s">
        <v>18</v>
      </c>
      <c r="G12" s="277" t="s">
        <v>37</v>
      </c>
      <c r="H12" s="154" t="s">
        <v>23</v>
      </c>
      <c r="I12" s="160"/>
      <c r="J12" s="155"/>
      <c r="K12" s="156"/>
      <c r="L12" s="167">
        <v>1700</v>
      </c>
      <c r="M12" s="237" t="s">
        <v>38</v>
      </c>
    </row>
    <row r="13" spans="1:23" ht="33.75" customHeight="1" x14ac:dyDescent="0.3">
      <c r="A13" s="208">
        <v>8</v>
      </c>
      <c r="B13" s="18" t="s">
        <v>28</v>
      </c>
      <c r="C13" s="176">
        <v>2180.83</v>
      </c>
      <c r="D13" s="176">
        <v>2180.83</v>
      </c>
      <c r="E13" s="228" t="s">
        <v>29</v>
      </c>
      <c r="F13" s="162" t="s">
        <v>18</v>
      </c>
      <c r="G13" s="50" t="s">
        <v>39</v>
      </c>
      <c r="H13" s="154" t="s">
        <v>23</v>
      </c>
      <c r="I13" s="160"/>
      <c r="J13" s="155"/>
      <c r="K13" s="156"/>
      <c r="L13" s="163">
        <v>1600</v>
      </c>
      <c r="M13" s="219" t="s">
        <v>40</v>
      </c>
    </row>
    <row r="14" spans="1:23" ht="31.2" customHeight="1" x14ac:dyDescent="0.3">
      <c r="A14" s="208">
        <v>9</v>
      </c>
      <c r="B14" s="224" t="s">
        <v>41</v>
      </c>
      <c r="C14" s="164">
        <v>21</v>
      </c>
      <c r="D14" s="164">
        <v>21</v>
      </c>
      <c r="E14" s="152" t="s">
        <v>29</v>
      </c>
      <c r="F14" s="153" t="s">
        <v>42</v>
      </c>
      <c r="G14" s="143" t="s">
        <v>43</v>
      </c>
      <c r="H14" s="154">
        <v>45897</v>
      </c>
      <c r="I14" s="160"/>
      <c r="J14" s="182"/>
      <c r="K14" s="182"/>
      <c r="L14" s="178">
        <v>1100</v>
      </c>
      <c r="M14" s="219" t="s">
        <v>44</v>
      </c>
      <c r="N14" s="23"/>
    </row>
    <row r="15" spans="1:23" ht="38.25" customHeight="1" x14ac:dyDescent="0.3">
      <c r="A15" s="208">
        <v>10</v>
      </c>
      <c r="B15" s="224" t="s">
        <v>41</v>
      </c>
      <c r="C15" s="164">
        <v>2395.7600000000002</v>
      </c>
      <c r="D15" s="164">
        <v>2395.7600000000002</v>
      </c>
      <c r="E15" s="152" t="s">
        <v>45</v>
      </c>
      <c r="F15" s="153" t="s">
        <v>42</v>
      </c>
      <c r="G15" s="143" t="s">
        <v>46</v>
      </c>
      <c r="H15" s="154">
        <v>45897</v>
      </c>
      <c r="I15" s="160"/>
      <c r="J15" s="182"/>
      <c r="K15" s="182"/>
      <c r="L15" s="178">
        <v>1500</v>
      </c>
      <c r="M15" s="219" t="s">
        <v>44</v>
      </c>
    </row>
    <row r="16" spans="1:23" ht="32.25" customHeight="1" x14ac:dyDescent="0.3">
      <c r="A16" s="208">
        <v>11</v>
      </c>
      <c r="B16" s="179" t="s">
        <v>41</v>
      </c>
      <c r="C16" s="176">
        <v>1657</v>
      </c>
      <c r="D16" s="176">
        <v>1657</v>
      </c>
      <c r="E16" s="152" t="s">
        <v>45</v>
      </c>
      <c r="F16" s="153" t="s">
        <v>42</v>
      </c>
      <c r="G16" s="151" t="s">
        <v>47</v>
      </c>
      <c r="H16" s="154">
        <v>45897</v>
      </c>
      <c r="I16" s="160"/>
      <c r="J16" s="188"/>
      <c r="K16" s="203"/>
      <c r="L16" s="155">
        <v>1200</v>
      </c>
      <c r="M16" s="219" t="s">
        <v>44</v>
      </c>
    </row>
    <row r="17" spans="1:14" ht="32.25" customHeight="1" x14ac:dyDescent="0.3">
      <c r="A17" s="208">
        <v>12</v>
      </c>
      <c r="B17" s="269" t="s">
        <v>41</v>
      </c>
      <c r="C17" s="270">
        <v>426</v>
      </c>
      <c r="D17" s="270">
        <v>426</v>
      </c>
      <c r="E17" s="330" t="s">
        <v>29</v>
      </c>
      <c r="F17" s="153" t="s">
        <v>42</v>
      </c>
      <c r="G17" s="268" t="s">
        <v>48</v>
      </c>
      <c r="H17" s="154">
        <v>45897</v>
      </c>
      <c r="I17" s="273"/>
      <c r="J17" s="274"/>
      <c r="K17" s="275"/>
      <c r="L17" s="276">
        <v>1600</v>
      </c>
      <c r="M17" s="219" t="s">
        <v>44</v>
      </c>
    </row>
    <row r="18" spans="1:14" ht="32.25" customHeight="1" x14ac:dyDescent="0.3">
      <c r="A18" s="208">
        <v>13</v>
      </c>
      <c r="B18" s="419" t="s">
        <v>49</v>
      </c>
      <c r="C18" s="176">
        <v>368.75</v>
      </c>
      <c r="D18" s="176">
        <v>368.75</v>
      </c>
      <c r="E18" s="322" t="s">
        <v>29</v>
      </c>
      <c r="F18" s="162" t="s">
        <v>42</v>
      </c>
      <c r="G18" s="144" t="s">
        <v>50</v>
      </c>
      <c r="H18" s="168">
        <v>45908</v>
      </c>
      <c r="I18" s="321" t="s">
        <v>51</v>
      </c>
      <c r="J18" s="322"/>
      <c r="K18" s="323"/>
      <c r="L18" s="167">
        <v>3190</v>
      </c>
      <c r="M18" s="175" t="s">
        <v>52</v>
      </c>
    </row>
    <row r="19" spans="1:14" ht="32.25" customHeight="1" x14ac:dyDescent="0.3">
      <c r="A19" s="208">
        <v>14</v>
      </c>
      <c r="B19" s="419" t="s">
        <v>49</v>
      </c>
      <c r="C19" s="176">
        <v>127.06</v>
      </c>
      <c r="D19" s="176">
        <v>127.06</v>
      </c>
      <c r="E19" s="330" t="s">
        <v>29</v>
      </c>
      <c r="F19" s="153" t="s">
        <v>42</v>
      </c>
      <c r="G19" s="268" t="s">
        <v>53</v>
      </c>
      <c r="H19" s="154">
        <v>45897</v>
      </c>
      <c r="I19" s="273"/>
      <c r="J19" s="280"/>
      <c r="K19" s="275"/>
      <c r="L19" s="276">
        <v>3340</v>
      </c>
      <c r="M19" s="175" t="s">
        <v>52</v>
      </c>
    </row>
    <row r="20" spans="1:14" ht="53.25" customHeight="1" x14ac:dyDescent="0.3">
      <c r="A20" s="208">
        <v>15</v>
      </c>
      <c r="B20" s="420" t="s">
        <v>54</v>
      </c>
      <c r="C20" s="270">
        <v>295</v>
      </c>
      <c r="D20" s="270">
        <v>295</v>
      </c>
      <c r="E20" s="330" t="s">
        <v>29</v>
      </c>
      <c r="F20" s="271" t="s">
        <v>42</v>
      </c>
      <c r="G20" s="268" t="s">
        <v>55</v>
      </c>
      <c r="H20" s="272">
        <v>45904</v>
      </c>
      <c r="I20" s="273"/>
      <c r="J20" s="274"/>
      <c r="K20" s="275"/>
      <c r="L20" s="276">
        <v>3340</v>
      </c>
      <c r="M20" s="219" t="s">
        <v>56</v>
      </c>
    </row>
    <row r="21" spans="1:14" ht="45.75" customHeight="1" x14ac:dyDescent="0.3">
      <c r="A21" s="208">
        <v>16</v>
      </c>
      <c r="B21" s="420" t="s">
        <v>54</v>
      </c>
      <c r="C21" s="176">
        <v>336.68</v>
      </c>
      <c r="D21" s="176">
        <v>336.68</v>
      </c>
      <c r="E21" s="330" t="s">
        <v>29</v>
      </c>
      <c r="F21" s="153" t="s">
        <v>18</v>
      </c>
      <c r="G21" s="268" t="s">
        <v>57</v>
      </c>
      <c r="H21" s="154">
        <v>21255</v>
      </c>
      <c r="I21" s="273"/>
      <c r="J21" s="280"/>
      <c r="K21" s="275"/>
      <c r="L21" s="276">
        <v>3600</v>
      </c>
      <c r="M21" s="237" t="s">
        <v>56</v>
      </c>
    </row>
    <row r="22" spans="1:14" ht="33" customHeight="1" x14ac:dyDescent="0.3">
      <c r="A22" s="208">
        <v>17</v>
      </c>
      <c r="B22" s="420" t="s">
        <v>58</v>
      </c>
      <c r="C22" s="176">
        <v>4922.93</v>
      </c>
      <c r="D22" s="176">
        <v>4922.93</v>
      </c>
      <c r="E22" s="330" t="s">
        <v>29</v>
      </c>
      <c r="F22" s="153" t="s">
        <v>42</v>
      </c>
      <c r="G22" s="268" t="s">
        <v>59</v>
      </c>
      <c r="H22" s="154">
        <v>45892</v>
      </c>
      <c r="I22" s="273"/>
      <c r="J22" s="280"/>
      <c r="K22" s="275"/>
      <c r="L22" s="276">
        <v>3801</v>
      </c>
      <c r="M22" s="219" t="s">
        <v>60</v>
      </c>
    </row>
    <row r="23" spans="1:14" ht="46.5" customHeight="1" x14ac:dyDescent="0.3">
      <c r="A23" s="208">
        <v>18</v>
      </c>
      <c r="B23" s="144" t="s">
        <v>61</v>
      </c>
      <c r="C23" s="324">
        <v>130.34</v>
      </c>
      <c r="D23" s="324">
        <v>172</v>
      </c>
      <c r="E23" s="330" t="s">
        <v>29</v>
      </c>
      <c r="F23" s="173" t="s">
        <v>42</v>
      </c>
      <c r="G23" s="146" t="s">
        <v>62</v>
      </c>
      <c r="H23" s="154">
        <v>45908</v>
      </c>
      <c r="I23" s="183">
        <v>129029</v>
      </c>
      <c r="J23" s="155"/>
      <c r="K23" s="156"/>
      <c r="L23" s="157">
        <v>2210</v>
      </c>
      <c r="M23" s="311" t="s">
        <v>63</v>
      </c>
      <c r="N23" s="96"/>
    </row>
    <row r="24" spans="1:14" s="126" customFormat="1" ht="36" customHeight="1" x14ac:dyDescent="0.3">
      <c r="A24" s="208">
        <v>19</v>
      </c>
      <c r="B24" s="144" t="s">
        <v>61</v>
      </c>
      <c r="C24" s="312">
        <v>612.75</v>
      </c>
      <c r="D24" s="313">
        <v>612.75</v>
      </c>
      <c r="E24" s="330" t="s">
        <v>29</v>
      </c>
      <c r="F24" s="173" t="s">
        <v>42</v>
      </c>
      <c r="G24" s="146" t="s">
        <v>62</v>
      </c>
      <c r="H24" s="154">
        <v>45908</v>
      </c>
      <c r="I24" s="314">
        <v>129054</v>
      </c>
      <c r="J24" s="315"/>
      <c r="K24" s="316"/>
      <c r="L24" s="329">
        <v>2210</v>
      </c>
      <c r="M24" s="311" t="s">
        <v>63</v>
      </c>
    </row>
    <row r="25" spans="1:14" s="126" customFormat="1" ht="32.25" customHeight="1" x14ac:dyDescent="0.3">
      <c r="A25" s="208">
        <v>20</v>
      </c>
      <c r="B25" s="144" t="s">
        <v>61</v>
      </c>
      <c r="C25" s="176">
        <v>242.08</v>
      </c>
      <c r="D25" s="176">
        <v>242.08</v>
      </c>
      <c r="E25" s="330" t="s">
        <v>29</v>
      </c>
      <c r="F25" s="173" t="s">
        <v>42</v>
      </c>
      <c r="G25" s="146" t="s">
        <v>62</v>
      </c>
      <c r="H25" s="154">
        <v>45908</v>
      </c>
      <c r="I25" s="273">
        <v>129055</v>
      </c>
      <c r="J25" s="280"/>
      <c r="K25" s="275"/>
      <c r="L25" s="299">
        <v>2210</v>
      </c>
      <c r="M25" s="311" t="s">
        <v>63</v>
      </c>
    </row>
    <row r="26" spans="1:14" ht="15.6" customHeight="1" x14ac:dyDescent="0.3">
      <c r="A26" s="73"/>
      <c r="B26" s="74" t="s">
        <v>64</v>
      </c>
      <c r="C26" s="75">
        <f>SUM(C6:C25)</f>
        <v>28641.270000000004</v>
      </c>
      <c r="D26" s="75">
        <f>SUM(D6:D25)</f>
        <v>28682.930000000004</v>
      </c>
      <c r="E26" s="415"/>
      <c r="F26" s="416"/>
      <c r="G26" s="416"/>
      <c r="H26" s="416"/>
      <c r="I26" s="416"/>
      <c r="J26" s="416"/>
      <c r="K26" s="416"/>
      <c r="L26" s="416"/>
      <c r="M26" s="73"/>
    </row>
    <row r="27" spans="1:14" ht="15.6" customHeight="1" x14ac:dyDescent="0.3">
      <c r="A27" s="73"/>
      <c r="B27" s="76" t="s">
        <v>65</v>
      </c>
      <c r="C27" s="77">
        <f>SUM(C26)</f>
        <v>28641.270000000004</v>
      </c>
      <c r="D27" s="77">
        <f>SUM(D26)</f>
        <v>28682.930000000004</v>
      </c>
      <c r="E27" s="78"/>
      <c r="F27" s="169"/>
      <c r="G27" s="80"/>
      <c r="H27" s="81"/>
      <c r="I27" s="81"/>
      <c r="J27" s="82"/>
      <c r="K27" s="82"/>
      <c r="L27" s="408"/>
      <c r="M27" s="408"/>
    </row>
    <row r="28" spans="1:14" ht="15.6" customHeight="1" x14ac:dyDescent="0.3">
      <c r="A28" s="73"/>
      <c r="B28" s="83"/>
      <c r="C28" s="84"/>
      <c r="D28" s="84"/>
      <c r="E28" s="78"/>
      <c r="F28" s="169"/>
      <c r="G28" s="79"/>
      <c r="H28" s="85" t="s">
        <v>66</v>
      </c>
      <c r="I28" s="85"/>
      <c r="J28" s="85"/>
      <c r="K28" s="85"/>
      <c r="L28" s="85" t="s">
        <v>67</v>
      </c>
      <c r="M28" s="73"/>
    </row>
    <row r="29" spans="1:14" ht="15.6" customHeight="1" x14ac:dyDescent="0.3">
      <c r="A29" s="73"/>
      <c r="B29" s="86"/>
      <c r="C29" s="84"/>
      <c r="D29" s="84"/>
      <c r="E29" s="87"/>
      <c r="F29" s="169"/>
      <c r="G29" s="90"/>
      <c r="H29" s="88" t="s">
        <v>68</v>
      </c>
      <c r="I29" s="88"/>
      <c r="J29" s="88"/>
      <c r="K29" s="88"/>
      <c r="L29" s="88" t="s">
        <v>69</v>
      </c>
      <c r="M29" s="88"/>
    </row>
    <row r="30" spans="1:14" ht="36.75" customHeight="1" x14ac:dyDescent="0.3">
      <c r="A30" s="89" t="s">
        <v>70</v>
      </c>
      <c r="B30" s="73"/>
      <c r="C30" s="266" t="s">
        <v>71</v>
      </c>
      <c r="D30" s="73"/>
      <c r="E30" s="87"/>
      <c r="F30" s="169"/>
      <c r="G30" s="90"/>
      <c r="H30" s="88"/>
      <c r="I30" s="88"/>
      <c r="J30" s="73"/>
      <c r="K30" s="73"/>
      <c r="L30" s="88"/>
      <c r="M30" s="91"/>
    </row>
    <row r="31" spans="1:14" ht="16.2" customHeight="1" x14ac:dyDescent="0.3">
      <c r="A31" s="89"/>
      <c r="B31" s="73"/>
      <c r="C31" s="89"/>
      <c r="D31" s="73"/>
      <c r="E31" s="87"/>
      <c r="F31" s="169"/>
      <c r="G31" s="90"/>
      <c r="H31" s="81"/>
      <c r="I31" s="93"/>
      <c r="J31" s="73"/>
      <c r="K31" s="73"/>
      <c r="L31" s="408"/>
      <c r="M31" s="408"/>
    </row>
    <row r="32" spans="1:14" ht="15.6" customHeight="1" x14ac:dyDescent="0.3">
      <c r="A32" s="89"/>
      <c r="B32" s="73"/>
      <c r="C32" s="89"/>
      <c r="D32" s="73"/>
      <c r="E32" s="87"/>
      <c r="F32" s="169"/>
      <c r="G32" s="82"/>
      <c r="H32" s="88" t="s">
        <v>67</v>
      </c>
      <c r="I32" s="88"/>
      <c r="J32" s="73"/>
      <c r="K32" s="73"/>
      <c r="L32" s="88" t="s">
        <v>67</v>
      </c>
      <c r="M32" s="91"/>
    </row>
    <row r="33" spans="1:17" x14ac:dyDescent="0.3">
      <c r="A33" s="209" t="s">
        <v>72</v>
      </c>
      <c r="B33" s="73"/>
      <c r="C33" s="73"/>
      <c r="D33" s="73"/>
      <c r="E33" s="95"/>
      <c r="F33" s="148"/>
      <c r="G33" s="73"/>
      <c r="H33" s="88" t="s">
        <v>73</v>
      </c>
      <c r="I33" s="73"/>
      <c r="J33" s="73"/>
      <c r="K33" s="73"/>
      <c r="L33" s="88" t="s">
        <v>74</v>
      </c>
      <c r="M33" s="73"/>
    </row>
    <row r="34" spans="1:17" x14ac:dyDescent="0.3">
      <c r="A34" s="89" t="s">
        <v>75</v>
      </c>
      <c r="B34" s="97"/>
      <c r="C34" s="113"/>
      <c r="D34" s="97"/>
      <c r="E34" s="98"/>
      <c r="F34" s="97"/>
      <c r="G34" s="73"/>
      <c r="H34" s="73"/>
      <c r="I34" s="73"/>
      <c r="J34" s="73"/>
      <c r="K34" s="73"/>
      <c r="L34" s="73"/>
      <c r="M34" s="99" t="str">
        <f>M1</f>
        <v>Skeda Nru. 309/2025</v>
      </c>
    </row>
    <row r="35" spans="1:17" x14ac:dyDescent="0.3">
      <c r="A35" s="400" t="s">
        <v>1</v>
      </c>
      <c r="B35" s="400"/>
      <c r="C35" s="400"/>
      <c r="D35" s="400"/>
      <c r="E35" s="400"/>
      <c r="F35" s="400"/>
      <c r="G35" s="400"/>
      <c r="H35" s="400"/>
      <c r="I35" s="400"/>
      <c r="J35" s="400"/>
      <c r="K35" s="400"/>
      <c r="L35" s="400"/>
      <c r="M35" s="400"/>
    </row>
    <row r="36" spans="1:17" ht="16.2" customHeight="1" x14ac:dyDescent="0.35">
      <c r="A36" s="209"/>
      <c r="B36" s="100"/>
      <c r="C36" s="101"/>
      <c r="D36" s="403" t="s">
        <v>2</v>
      </c>
      <c r="E36" s="403"/>
      <c r="F36" s="403"/>
      <c r="G36" s="403"/>
      <c r="H36" s="102"/>
      <c r="I36" s="102"/>
      <c r="J36" s="102"/>
      <c r="K36" s="103"/>
      <c r="L36" s="401" t="s">
        <v>3</v>
      </c>
      <c r="M36" s="401"/>
    </row>
    <row r="37" spans="1:17" ht="46.8" x14ac:dyDescent="0.3">
      <c r="A37" s="210"/>
      <c r="B37" s="104" t="s">
        <v>4</v>
      </c>
      <c r="C37" s="105" t="s">
        <v>5</v>
      </c>
      <c r="D37" s="106" t="s">
        <v>6</v>
      </c>
      <c r="E37" s="413" t="s">
        <v>7</v>
      </c>
      <c r="F37" s="414"/>
      <c r="G37" s="104" t="s">
        <v>8</v>
      </c>
      <c r="H37" s="105" t="s">
        <v>9</v>
      </c>
      <c r="I37" s="105" t="s">
        <v>10</v>
      </c>
      <c r="J37" s="105" t="s">
        <v>11</v>
      </c>
      <c r="K37" s="105" t="s">
        <v>12</v>
      </c>
      <c r="L37" s="105" t="s">
        <v>13</v>
      </c>
      <c r="M37" s="105" t="s">
        <v>14</v>
      </c>
    </row>
    <row r="38" spans="1:17" s="96" customFormat="1" ht="31.5" customHeight="1" x14ac:dyDescent="0.3">
      <c r="A38" s="211">
        <v>21</v>
      </c>
      <c r="B38" s="298" t="s">
        <v>76</v>
      </c>
      <c r="C38" s="270">
        <v>56.85</v>
      </c>
      <c r="D38" s="270">
        <v>56.85</v>
      </c>
      <c r="E38" s="288" t="s">
        <v>29</v>
      </c>
      <c r="F38" s="271" t="s">
        <v>42</v>
      </c>
      <c r="G38" s="143" t="s">
        <v>62</v>
      </c>
      <c r="H38" s="294">
        <v>45841</v>
      </c>
      <c r="I38" s="273" t="s">
        <v>77</v>
      </c>
      <c r="J38" s="297"/>
      <c r="K38" s="297"/>
      <c r="L38" s="281">
        <v>2210</v>
      </c>
      <c r="M38" s="175" t="s">
        <v>78</v>
      </c>
    </row>
    <row r="39" spans="1:17" s="96" customFormat="1" ht="33" customHeight="1" x14ac:dyDescent="0.3">
      <c r="A39" s="351">
        <v>22</v>
      </c>
      <c r="B39" s="298" t="s">
        <v>76</v>
      </c>
      <c r="C39" s="238">
        <v>56</v>
      </c>
      <c r="D39" s="238">
        <v>56</v>
      </c>
      <c r="E39" s="310" t="s">
        <v>29</v>
      </c>
      <c r="F39" s="162" t="s">
        <v>18</v>
      </c>
      <c r="G39" s="143" t="s">
        <v>62</v>
      </c>
      <c r="H39" s="168">
        <v>45889</v>
      </c>
      <c r="I39" s="321" t="s">
        <v>79</v>
      </c>
      <c r="J39" s="322"/>
      <c r="K39" s="323"/>
      <c r="L39" s="163">
        <v>2210</v>
      </c>
      <c r="M39" s="175" t="s">
        <v>78</v>
      </c>
      <c r="N39" s="231"/>
    </row>
    <row r="40" spans="1:17" s="96" customFormat="1" ht="33.75" customHeight="1" x14ac:dyDescent="0.3">
      <c r="A40" s="211">
        <v>23</v>
      </c>
      <c r="B40" s="151" t="s">
        <v>80</v>
      </c>
      <c r="C40" s="176">
        <v>244.33</v>
      </c>
      <c r="D40" s="176">
        <v>244.33</v>
      </c>
      <c r="E40" s="152" t="s">
        <v>29</v>
      </c>
      <c r="F40" s="153" t="s">
        <v>42</v>
      </c>
      <c r="G40" s="151" t="s">
        <v>81</v>
      </c>
      <c r="H40" s="154" t="s">
        <v>82</v>
      </c>
      <c r="I40" s="160">
        <v>5456</v>
      </c>
      <c r="J40" s="155"/>
      <c r="K40" s="156"/>
      <c r="L40" s="157">
        <v>3055</v>
      </c>
      <c r="M40" s="166" t="s">
        <v>83</v>
      </c>
    </row>
    <row r="41" spans="1:17" s="96" customFormat="1" ht="33" customHeight="1" x14ac:dyDescent="0.3">
      <c r="A41" s="208">
        <v>24</v>
      </c>
      <c r="B41" s="151" t="s">
        <v>84</v>
      </c>
      <c r="C41" s="181">
        <v>194.7</v>
      </c>
      <c r="D41" s="181">
        <v>194.7</v>
      </c>
      <c r="E41" s="152" t="s">
        <v>29</v>
      </c>
      <c r="F41" s="153" t="s">
        <v>18</v>
      </c>
      <c r="G41" s="320" t="s">
        <v>85</v>
      </c>
      <c r="H41" s="154">
        <v>45898</v>
      </c>
      <c r="I41" s="183">
        <v>10104392</v>
      </c>
      <c r="J41" s="190"/>
      <c r="K41" s="191"/>
      <c r="L41" s="184">
        <v>3110</v>
      </c>
      <c r="M41" s="166" t="s">
        <v>86</v>
      </c>
    </row>
    <row r="42" spans="1:17" s="96" customFormat="1" ht="33.75" customHeight="1" x14ac:dyDescent="0.3">
      <c r="A42" s="211">
        <v>25</v>
      </c>
      <c r="B42" s="144" t="s">
        <v>84</v>
      </c>
      <c r="C42" s="324">
        <v>221.32</v>
      </c>
      <c r="D42" s="324">
        <v>221.32</v>
      </c>
      <c r="E42" s="174" t="s">
        <v>29</v>
      </c>
      <c r="F42" s="173" t="s">
        <v>18</v>
      </c>
      <c r="G42" s="151" t="s">
        <v>87</v>
      </c>
      <c r="H42" s="158">
        <v>45889</v>
      </c>
      <c r="I42" s="160">
        <v>10104158</v>
      </c>
      <c r="J42" s="160"/>
      <c r="K42" s="194"/>
      <c r="L42" s="157">
        <v>3110</v>
      </c>
      <c r="M42" s="166" t="s">
        <v>86</v>
      </c>
    </row>
    <row r="43" spans="1:17" s="96" customFormat="1" ht="33.75" customHeight="1" x14ac:dyDescent="0.3">
      <c r="A43" s="208">
        <v>26</v>
      </c>
      <c r="B43" s="151" t="s">
        <v>84</v>
      </c>
      <c r="C43" s="176">
        <v>7.97</v>
      </c>
      <c r="D43" s="176">
        <v>7.97</v>
      </c>
      <c r="E43" s="152" t="s">
        <v>29</v>
      </c>
      <c r="F43" s="153" t="s">
        <v>42</v>
      </c>
      <c r="G43" s="143" t="s">
        <v>88</v>
      </c>
      <c r="H43" s="331">
        <v>45902</v>
      </c>
      <c r="I43" s="321">
        <v>10104593</v>
      </c>
      <c r="J43" s="321"/>
      <c r="K43" s="332"/>
      <c r="L43" s="163">
        <v>3110</v>
      </c>
      <c r="M43" s="166" t="s">
        <v>86</v>
      </c>
      <c r="N43" s="231"/>
    </row>
    <row r="44" spans="1:17" s="96" customFormat="1" ht="36.75" customHeight="1" x14ac:dyDescent="0.3">
      <c r="A44" s="211">
        <v>27</v>
      </c>
      <c r="B44" s="192" t="s">
        <v>89</v>
      </c>
      <c r="C44" s="176">
        <v>3480.73</v>
      </c>
      <c r="D44" s="176">
        <v>3480.73</v>
      </c>
      <c r="E44" s="152" t="s">
        <v>90</v>
      </c>
      <c r="F44" s="153" t="s">
        <v>42</v>
      </c>
      <c r="G44" s="143" t="s">
        <v>91</v>
      </c>
      <c r="H44" s="158">
        <v>45902</v>
      </c>
      <c r="I44" s="160">
        <v>792</v>
      </c>
      <c r="J44" s="182"/>
      <c r="K44" s="182"/>
      <c r="L44" s="178">
        <v>3042</v>
      </c>
      <c r="M44" s="227" t="s">
        <v>92</v>
      </c>
    </row>
    <row r="45" spans="1:17" ht="33.75" customHeight="1" x14ac:dyDescent="0.3">
      <c r="A45" s="208">
        <v>28</v>
      </c>
      <c r="B45" s="421" t="s">
        <v>93</v>
      </c>
      <c r="C45" s="164">
        <v>910</v>
      </c>
      <c r="D45" s="164">
        <v>910</v>
      </c>
      <c r="E45" s="152" t="s">
        <v>29</v>
      </c>
      <c r="F45" s="153" t="s">
        <v>42</v>
      </c>
      <c r="G45" s="143" t="s">
        <v>94</v>
      </c>
      <c r="H45" s="158" t="s">
        <v>95</v>
      </c>
      <c r="I45" s="160">
        <v>221</v>
      </c>
      <c r="J45" s="182"/>
      <c r="K45" s="182" t="s">
        <v>96</v>
      </c>
      <c r="L45" s="178">
        <v>3050</v>
      </c>
      <c r="M45" s="227" t="s">
        <v>97</v>
      </c>
    </row>
    <row r="46" spans="1:17" ht="33.75" customHeight="1" x14ac:dyDescent="0.3">
      <c r="A46" s="211">
        <v>29</v>
      </c>
      <c r="B46" s="420" t="s">
        <v>98</v>
      </c>
      <c r="C46" s="176">
        <v>2360</v>
      </c>
      <c r="D46" s="176">
        <v>2360</v>
      </c>
      <c r="E46" s="152" t="s">
        <v>17</v>
      </c>
      <c r="F46" s="153" t="s">
        <v>42</v>
      </c>
      <c r="G46" s="151" t="s">
        <v>99</v>
      </c>
      <c r="H46" s="158">
        <v>45903</v>
      </c>
      <c r="I46" s="160" t="s">
        <v>100</v>
      </c>
      <c r="J46" s="188"/>
      <c r="K46" s="203"/>
      <c r="L46" s="155">
        <v>3061</v>
      </c>
      <c r="M46" s="227" t="s">
        <v>101</v>
      </c>
    </row>
    <row r="47" spans="1:17" ht="48" customHeight="1" x14ac:dyDescent="0.3">
      <c r="A47" s="208">
        <v>30</v>
      </c>
      <c r="B47" s="179" t="s">
        <v>102</v>
      </c>
      <c r="C47" s="176">
        <v>118.02</v>
      </c>
      <c r="D47" s="176">
        <v>118.02</v>
      </c>
      <c r="E47" s="152" t="s">
        <v>29</v>
      </c>
      <c r="F47" s="153" t="s">
        <v>42</v>
      </c>
      <c r="G47" s="146" t="s">
        <v>103</v>
      </c>
      <c r="H47" s="154" t="s">
        <v>82</v>
      </c>
      <c r="I47" s="183">
        <v>229275</v>
      </c>
      <c r="J47" s="190"/>
      <c r="K47" s="191"/>
      <c r="L47" s="184">
        <v>2750</v>
      </c>
      <c r="M47" s="205" t="s">
        <v>104</v>
      </c>
      <c r="N47" s="46"/>
      <c r="O47" s="47"/>
      <c r="P47" s="48"/>
      <c r="Q47" s="46"/>
    </row>
    <row r="48" spans="1:17" ht="57.75" customHeight="1" x14ac:dyDescent="0.3">
      <c r="A48" s="211">
        <v>31</v>
      </c>
      <c r="B48" s="161" t="s">
        <v>105</v>
      </c>
      <c r="C48" s="238">
        <v>1300.07</v>
      </c>
      <c r="D48" s="238">
        <v>1300.07</v>
      </c>
      <c r="E48" s="152" t="s">
        <v>17</v>
      </c>
      <c r="F48" s="153" t="s">
        <v>18</v>
      </c>
      <c r="G48" s="151" t="s">
        <v>106</v>
      </c>
      <c r="H48" s="272">
        <v>45909</v>
      </c>
      <c r="I48" s="160">
        <v>2854</v>
      </c>
      <c r="J48" s="155"/>
      <c r="K48" s="156"/>
      <c r="L48" s="157">
        <v>1700</v>
      </c>
      <c r="M48" s="205" t="s">
        <v>107</v>
      </c>
      <c r="N48" s="23"/>
    </row>
    <row r="49" spans="1:15" ht="56.25" customHeight="1" x14ac:dyDescent="0.3">
      <c r="A49" s="208">
        <v>32</v>
      </c>
      <c r="B49" s="151" t="s">
        <v>108</v>
      </c>
      <c r="C49" s="176">
        <v>29.5</v>
      </c>
      <c r="D49" s="176">
        <v>29.5</v>
      </c>
      <c r="E49" s="152" t="s">
        <v>17</v>
      </c>
      <c r="F49" s="153" t="s">
        <v>42</v>
      </c>
      <c r="G49" s="151" t="s">
        <v>109</v>
      </c>
      <c r="H49" s="154">
        <v>45869</v>
      </c>
      <c r="I49" s="160">
        <v>40571</v>
      </c>
      <c r="J49" s="155"/>
      <c r="K49" s="156"/>
      <c r="L49" s="157">
        <v>3110</v>
      </c>
      <c r="M49" s="227" t="s">
        <v>110</v>
      </c>
      <c r="N49" s="23"/>
    </row>
    <row r="50" spans="1:15" ht="45.75" customHeight="1" x14ac:dyDescent="0.3">
      <c r="A50" s="211">
        <v>33</v>
      </c>
      <c r="B50" s="151" t="s">
        <v>111</v>
      </c>
      <c r="C50" s="181">
        <v>153.4</v>
      </c>
      <c r="D50" s="181">
        <v>153.4</v>
      </c>
      <c r="E50" s="152" t="s">
        <v>17</v>
      </c>
      <c r="F50" s="153" t="s">
        <v>42</v>
      </c>
      <c r="G50" s="151" t="s">
        <v>112</v>
      </c>
      <c r="H50" s="158" t="s">
        <v>82</v>
      </c>
      <c r="I50" s="160">
        <v>113015</v>
      </c>
      <c r="J50" s="160"/>
      <c r="K50" s="194"/>
      <c r="L50" s="157">
        <v>3092</v>
      </c>
      <c r="M50" s="175" t="s">
        <v>113</v>
      </c>
      <c r="O50" s="23"/>
    </row>
    <row r="51" spans="1:15" ht="41.25" customHeight="1" x14ac:dyDescent="0.3">
      <c r="A51" s="208">
        <v>34</v>
      </c>
      <c r="B51" s="151" t="s">
        <v>114</v>
      </c>
      <c r="C51" s="176">
        <v>26.79</v>
      </c>
      <c r="D51" s="176">
        <v>26.79</v>
      </c>
      <c r="E51" s="152" t="s">
        <v>17</v>
      </c>
      <c r="F51" s="153" t="s">
        <v>42</v>
      </c>
      <c r="G51" s="143" t="s">
        <v>115</v>
      </c>
      <c r="H51" s="158">
        <v>45892</v>
      </c>
      <c r="I51" s="159" t="s">
        <v>116</v>
      </c>
      <c r="J51" s="160"/>
      <c r="K51" s="156"/>
      <c r="L51" s="157">
        <v>3600</v>
      </c>
      <c r="M51" s="293" t="s">
        <v>117</v>
      </c>
    </row>
    <row r="52" spans="1:15" ht="38.25" customHeight="1" x14ac:dyDescent="0.3">
      <c r="A52" s="211">
        <v>35</v>
      </c>
      <c r="B52" s="51" t="s">
        <v>118</v>
      </c>
      <c r="C52" s="22">
        <v>250</v>
      </c>
      <c r="D52" s="22">
        <v>250</v>
      </c>
      <c r="E52" s="54" t="s">
        <v>29</v>
      </c>
      <c r="F52" s="55" t="s">
        <v>18</v>
      </c>
      <c r="G52" s="53" t="s">
        <v>119</v>
      </c>
      <c r="H52" s="56">
        <v>45901</v>
      </c>
      <c r="I52" s="52" t="s">
        <v>120</v>
      </c>
      <c r="J52" s="122"/>
      <c r="K52" s="122"/>
      <c r="L52" s="58">
        <v>3380</v>
      </c>
      <c r="M52" s="293" t="s">
        <v>121</v>
      </c>
    </row>
    <row r="53" spans="1:15" ht="36.75" customHeight="1" x14ac:dyDescent="0.3">
      <c r="A53" s="208">
        <v>36</v>
      </c>
      <c r="B53" s="151" t="s">
        <v>122</v>
      </c>
      <c r="C53" s="176">
        <v>311.58</v>
      </c>
      <c r="D53" s="176">
        <v>311.58</v>
      </c>
      <c r="E53" s="152" t="s">
        <v>29</v>
      </c>
      <c r="F53" s="153" t="s">
        <v>18</v>
      </c>
      <c r="G53" s="151" t="s">
        <v>123</v>
      </c>
      <c r="H53" s="158">
        <v>45900</v>
      </c>
      <c r="I53" s="160">
        <v>640175</v>
      </c>
      <c r="J53" s="160"/>
      <c r="K53" s="160"/>
      <c r="L53" s="177">
        <v>2670</v>
      </c>
      <c r="M53" s="175" t="s">
        <v>124</v>
      </c>
      <c r="N53" s="23"/>
    </row>
    <row r="54" spans="1:15" ht="36.75" customHeight="1" x14ac:dyDescent="0.3">
      <c r="A54" s="211">
        <v>37</v>
      </c>
      <c r="B54" s="151" t="s">
        <v>125</v>
      </c>
      <c r="C54" s="176">
        <v>445</v>
      </c>
      <c r="D54" s="176">
        <v>445</v>
      </c>
      <c r="E54" s="152" t="s">
        <v>29</v>
      </c>
      <c r="F54" s="153" t="s">
        <v>18</v>
      </c>
      <c r="G54" s="151" t="s">
        <v>126</v>
      </c>
      <c r="H54" s="158">
        <v>45869</v>
      </c>
      <c r="I54" s="160">
        <v>22000</v>
      </c>
      <c r="J54" s="160"/>
      <c r="K54" s="160"/>
      <c r="L54" s="177">
        <v>3052</v>
      </c>
      <c r="M54" s="293" t="s">
        <v>127</v>
      </c>
      <c r="N54" s="23"/>
    </row>
    <row r="55" spans="1:15" ht="36" customHeight="1" x14ac:dyDescent="0.3">
      <c r="A55" s="208">
        <v>38</v>
      </c>
      <c r="B55" s="151" t="s">
        <v>128</v>
      </c>
      <c r="C55" s="290">
        <v>117.15</v>
      </c>
      <c r="D55" s="290">
        <v>117.15</v>
      </c>
      <c r="E55" s="152" t="s">
        <v>29</v>
      </c>
      <c r="F55" s="153" t="s">
        <v>42</v>
      </c>
      <c r="G55" s="151" t="s">
        <v>129</v>
      </c>
      <c r="H55" s="294">
        <v>45854</v>
      </c>
      <c r="I55" s="273">
        <v>71602</v>
      </c>
      <c r="J55" s="273"/>
      <c r="K55" s="325"/>
      <c r="L55" s="276">
        <v>3052</v>
      </c>
      <c r="M55" s="293" t="s">
        <v>130</v>
      </c>
    </row>
    <row r="56" spans="1:15" ht="38.25" customHeight="1" x14ac:dyDescent="0.3">
      <c r="A56" s="229">
        <v>39</v>
      </c>
      <c r="B56" s="151" t="s">
        <v>128</v>
      </c>
      <c r="C56" s="270">
        <v>66.319999999999993</v>
      </c>
      <c r="D56" s="270">
        <v>66.319999999999993</v>
      </c>
      <c r="E56" s="152" t="s">
        <v>29</v>
      </c>
      <c r="F56" s="153" t="s">
        <v>42</v>
      </c>
      <c r="G56" s="151" t="s">
        <v>131</v>
      </c>
      <c r="H56" s="158">
        <v>45868</v>
      </c>
      <c r="I56" s="309">
        <v>71757</v>
      </c>
      <c r="J56" s="273"/>
      <c r="K56" s="275"/>
      <c r="L56" s="276">
        <v>3052</v>
      </c>
      <c r="M56" s="293" t="s">
        <v>130</v>
      </c>
    </row>
    <row r="57" spans="1:15" ht="36.75" customHeight="1" x14ac:dyDescent="0.3">
      <c r="A57" s="212">
        <v>40</v>
      </c>
      <c r="B57" s="151" t="s">
        <v>128</v>
      </c>
      <c r="C57" s="290">
        <v>117.15</v>
      </c>
      <c r="D57" s="290">
        <v>117.15</v>
      </c>
      <c r="E57" s="152" t="s">
        <v>29</v>
      </c>
      <c r="F57" s="153" t="s">
        <v>42</v>
      </c>
      <c r="G57" s="151" t="s">
        <v>132</v>
      </c>
      <c r="H57" s="294">
        <v>45883</v>
      </c>
      <c r="I57" s="273">
        <v>71941</v>
      </c>
      <c r="J57" s="273"/>
      <c r="K57" s="325"/>
      <c r="L57" s="276">
        <v>3052</v>
      </c>
      <c r="M57" s="175" t="s">
        <v>130</v>
      </c>
    </row>
    <row r="58" spans="1:15" ht="18" customHeight="1" x14ac:dyDescent="0.3">
      <c r="A58" s="73"/>
      <c r="B58" s="151"/>
      <c r="C58" s="176">
        <f>SUM(C38:C57)</f>
        <v>10466.879999999999</v>
      </c>
      <c r="D58" s="176">
        <f>SUM(D38:D57)</f>
        <v>10466.879999999999</v>
      </c>
      <c r="E58" s="152"/>
      <c r="F58" s="153"/>
      <c r="G58" s="151"/>
      <c r="H58" s="158"/>
      <c r="I58" s="160"/>
      <c r="J58" s="155"/>
      <c r="K58" s="156"/>
      <c r="L58" s="157"/>
      <c r="M58" s="166"/>
    </row>
    <row r="59" spans="1:15" ht="24" customHeight="1" x14ac:dyDescent="0.3">
      <c r="A59" s="73"/>
      <c r="B59" s="76" t="s">
        <v>65</v>
      </c>
      <c r="C59" s="77">
        <f>C58+C27</f>
        <v>39108.15</v>
      </c>
      <c r="D59" s="77">
        <f>D58+D27</f>
        <v>39149.810000000005</v>
      </c>
      <c r="E59" s="78"/>
      <c r="F59" s="169"/>
      <c r="G59" s="79"/>
      <c r="H59" s="81"/>
      <c r="I59" s="81"/>
      <c r="J59" s="82"/>
      <c r="K59" s="82"/>
      <c r="L59" s="81"/>
      <c r="M59" s="81"/>
    </row>
    <row r="60" spans="1:15" x14ac:dyDescent="0.3">
      <c r="A60" s="73"/>
      <c r="B60" s="83"/>
      <c r="C60" s="84"/>
      <c r="D60" s="84"/>
      <c r="E60" s="78"/>
      <c r="F60" s="169"/>
      <c r="G60" s="80"/>
      <c r="H60" s="85" t="s">
        <v>66</v>
      </c>
      <c r="I60" s="85"/>
      <c r="J60" s="85"/>
      <c r="K60" s="85"/>
      <c r="L60" s="85" t="s">
        <v>67</v>
      </c>
      <c r="M60" s="73"/>
    </row>
    <row r="61" spans="1:15" x14ac:dyDescent="0.3">
      <c r="A61" s="73"/>
      <c r="B61" s="83"/>
      <c r="C61" s="84"/>
      <c r="D61" s="84"/>
      <c r="E61" s="87"/>
      <c r="F61" s="169"/>
      <c r="G61" s="90"/>
      <c r="H61" s="88" t="s">
        <v>68</v>
      </c>
      <c r="I61" s="88"/>
      <c r="J61" s="88"/>
      <c r="K61" s="88"/>
      <c r="L61" s="88" t="s">
        <v>69</v>
      </c>
      <c r="M61" s="88"/>
    </row>
    <row r="62" spans="1:15" ht="31.2" x14ac:dyDescent="0.3">
      <c r="A62" s="89" t="s">
        <v>70</v>
      </c>
      <c r="B62" s="73"/>
      <c r="C62" s="266" t="s">
        <v>71</v>
      </c>
      <c r="D62" s="101"/>
      <c r="E62" s="87"/>
      <c r="F62" s="169"/>
      <c r="G62" s="82"/>
      <c r="H62" s="88"/>
      <c r="I62" s="88"/>
      <c r="J62" s="73"/>
      <c r="K62" s="73"/>
      <c r="L62" s="88"/>
      <c r="M62" s="91"/>
    </row>
    <row r="63" spans="1:15" x14ac:dyDescent="0.3">
      <c r="A63" s="89"/>
      <c r="B63" s="73"/>
      <c r="C63" s="89"/>
      <c r="D63" s="73"/>
      <c r="E63" s="87"/>
      <c r="F63" s="169"/>
      <c r="G63" s="82"/>
      <c r="H63" s="92"/>
      <c r="I63" s="93"/>
      <c r="J63" s="73"/>
      <c r="K63" s="73"/>
      <c r="L63" s="92"/>
      <c r="M63" s="94"/>
    </row>
    <row r="64" spans="1:15" x14ac:dyDescent="0.3">
      <c r="A64" s="89"/>
      <c r="B64" s="73"/>
      <c r="C64" s="89"/>
      <c r="D64" s="73"/>
      <c r="E64" s="87"/>
      <c r="F64" s="169"/>
      <c r="G64" s="82"/>
      <c r="H64" s="88" t="s">
        <v>67</v>
      </c>
      <c r="I64" s="88"/>
      <c r="J64" s="73"/>
      <c r="K64" s="73"/>
      <c r="L64" s="88" t="s">
        <v>67</v>
      </c>
      <c r="M64" s="91"/>
    </row>
    <row r="65" spans="1:15" x14ac:dyDescent="0.3">
      <c r="A65" s="209" t="s">
        <v>72</v>
      </c>
      <c r="B65" s="73"/>
      <c r="C65" s="73"/>
      <c r="D65" s="73"/>
      <c r="E65" s="95"/>
      <c r="F65" s="148"/>
      <c r="G65" s="73"/>
      <c r="H65" s="88" t="s">
        <v>73</v>
      </c>
      <c r="I65" s="73"/>
      <c r="J65" s="73"/>
      <c r="K65" s="73"/>
      <c r="L65" s="88" t="s">
        <v>74</v>
      </c>
      <c r="M65" s="73"/>
    </row>
    <row r="66" spans="1:15" x14ac:dyDescent="0.3">
      <c r="A66" s="89" t="s">
        <v>75</v>
      </c>
      <c r="B66" s="97"/>
      <c r="C66" s="97"/>
      <c r="D66" s="97"/>
      <c r="E66" s="98"/>
      <c r="F66" s="97"/>
      <c r="G66" s="73"/>
      <c r="H66" s="73"/>
      <c r="I66" s="73"/>
      <c r="J66" s="73"/>
      <c r="K66" s="73"/>
      <c r="L66" s="73"/>
      <c r="M66" s="99" t="str">
        <f>M34</f>
        <v>Skeda Nru. 309/2025</v>
      </c>
    </row>
    <row r="67" spans="1:15" x14ac:dyDescent="0.3">
      <c r="A67" s="400" t="s">
        <v>1</v>
      </c>
      <c r="B67" s="400"/>
      <c r="C67" s="400"/>
      <c r="D67" s="400"/>
      <c r="E67" s="400"/>
      <c r="F67" s="400"/>
      <c r="G67" s="400"/>
      <c r="H67" s="400"/>
      <c r="I67" s="400"/>
      <c r="J67" s="400"/>
      <c r="K67" s="400"/>
      <c r="L67" s="400"/>
      <c r="M67" s="400"/>
    </row>
    <row r="68" spans="1:15" ht="16.2" customHeight="1" x14ac:dyDescent="0.35">
      <c r="A68" s="209"/>
      <c r="B68" s="118"/>
      <c r="C68" s="73"/>
      <c r="D68" s="403" t="s">
        <v>2</v>
      </c>
      <c r="E68" s="403"/>
      <c r="F68" s="403"/>
      <c r="G68" s="403"/>
      <c r="H68" s="102"/>
      <c r="I68" s="102"/>
      <c r="J68" s="102"/>
      <c r="K68" s="103"/>
      <c r="L68" s="401" t="s">
        <v>3</v>
      </c>
      <c r="M68" s="401"/>
    </row>
    <row r="69" spans="1:15" ht="46.8" x14ac:dyDescent="0.3">
      <c r="A69" s="210"/>
      <c r="B69" s="104" t="s">
        <v>4</v>
      </c>
      <c r="C69" s="105" t="s">
        <v>5</v>
      </c>
      <c r="D69" s="106" t="s">
        <v>6</v>
      </c>
      <c r="E69" s="413" t="s">
        <v>7</v>
      </c>
      <c r="F69" s="414"/>
      <c r="G69" s="104" t="s">
        <v>8</v>
      </c>
      <c r="H69" s="105" t="s">
        <v>9</v>
      </c>
      <c r="I69" s="105" t="s">
        <v>10</v>
      </c>
      <c r="J69" s="105" t="s">
        <v>11</v>
      </c>
      <c r="K69" s="105" t="s">
        <v>12</v>
      </c>
      <c r="L69" s="105" t="s">
        <v>13</v>
      </c>
      <c r="M69" s="105" t="s">
        <v>14</v>
      </c>
    </row>
    <row r="70" spans="1:15" x14ac:dyDescent="0.3">
      <c r="A70" s="212"/>
      <c r="B70" s="108" t="s">
        <v>15</v>
      </c>
      <c r="C70" s="109"/>
      <c r="D70" s="110"/>
      <c r="E70" s="111"/>
      <c r="F70" s="109"/>
      <c r="G70" s="108"/>
      <c r="H70" s="109"/>
      <c r="I70" s="109"/>
      <c r="J70" s="109"/>
      <c r="K70" s="109"/>
      <c r="L70" s="109"/>
      <c r="M70" s="109"/>
    </row>
    <row r="71" spans="1:15" s="96" customFormat="1" ht="34.5" customHeight="1" x14ac:dyDescent="0.3">
      <c r="A71" s="211">
        <v>34</v>
      </c>
      <c r="B71" s="151" t="s">
        <v>128</v>
      </c>
      <c r="C71" s="270">
        <v>10.01</v>
      </c>
      <c r="D71" s="270">
        <v>10.01</v>
      </c>
      <c r="E71" s="152" t="s">
        <v>29</v>
      </c>
      <c r="F71" s="153" t="s">
        <v>42</v>
      </c>
      <c r="G71" s="143" t="s">
        <v>133</v>
      </c>
      <c r="H71" s="294">
        <v>45883</v>
      </c>
      <c r="I71" s="309">
        <v>71945</v>
      </c>
      <c r="J71" s="273"/>
      <c r="K71" s="275"/>
      <c r="L71" s="276">
        <v>3052</v>
      </c>
      <c r="M71" s="175" t="s">
        <v>130</v>
      </c>
    </row>
    <row r="72" spans="1:15" s="96" customFormat="1" ht="32.25" customHeight="1" x14ac:dyDescent="0.3">
      <c r="A72" s="208">
        <v>35</v>
      </c>
      <c r="B72" s="151" t="s">
        <v>134</v>
      </c>
      <c r="C72" s="176">
        <v>78.47</v>
      </c>
      <c r="D72" s="176">
        <v>78.47</v>
      </c>
      <c r="E72" s="152" t="s">
        <v>29</v>
      </c>
      <c r="F72" s="153" t="s">
        <v>42</v>
      </c>
      <c r="G72" s="151" t="s">
        <v>135</v>
      </c>
      <c r="H72" s="158">
        <v>45880</v>
      </c>
      <c r="I72" s="160">
        <v>137081</v>
      </c>
      <c r="J72" s="160"/>
      <c r="K72" s="160"/>
      <c r="L72" s="177">
        <v>2620</v>
      </c>
      <c r="M72" s="219" t="s">
        <v>136</v>
      </c>
    </row>
    <row r="73" spans="1:15" s="96" customFormat="1" ht="34.5" customHeight="1" x14ac:dyDescent="0.3">
      <c r="A73" s="208">
        <f>A72+1</f>
        <v>36</v>
      </c>
      <c r="B73" s="151" t="s">
        <v>134</v>
      </c>
      <c r="C73" s="176">
        <v>63.01</v>
      </c>
      <c r="D73" s="176">
        <v>63.01</v>
      </c>
      <c r="E73" s="152" t="s">
        <v>29</v>
      </c>
      <c r="F73" s="153" t="s">
        <v>42</v>
      </c>
      <c r="G73" s="151" t="s">
        <v>135</v>
      </c>
      <c r="H73" s="158">
        <v>45902</v>
      </c>
      <c r="I73" s="160">
        <v>137304</v>
      </c>
      <c r="J73" s="160"/>
      <c r="K73" s="160"/>
      <c r="L73" s="177">
        <v>2620</v>
      </c>
      <c r="M73" s="219" t="s">
        <v>136</v>
      </c>
    </row>
    <row r="74" spans="1:15" s="96" customFormat="1" ht="32.25" customHeight="1" x14ac:dyDescent="0.3">
      <c r="A74" s="208">
        <f t="shared" ref="A74:A86" si="1">A73+1</f>
        <v>37</v>
      </c>
      <c r="B74" s="419" t="s">
        <v>137</v>
      </c>
      <c r="C74" s="181">
        <v>94.4</v>
      </c>
      <c r="D74" s="181">
        <v>94.4</v>
      </c>
      <c r="E74" s="152" t="s">
        <v>29</v>
      </c>
      <c r="F74" s="153" t="s">
        <v>18</v>
      </c>
      <c r="G74" s="333" t="s">
        <v>138</v>
      </c>
      <c r="H74" s="154">
        <v>45869</v>
      </c>
      <c r="I74" s="183">
        <v>6431</v>
      </c>
      <c r="J74" s="190"/>
      <c r="K74" s="191"/>
      <c r="L74" s="157">
        <v>3043</v>
      </c>
      <c r="M74" s="219" t="s">
        <v>139</v>
      </c>
      <c r="N74" s="231"/>
    </row>
    <row r="75" spans="1:15" s="232" customFormat="1" ht="36.75" customHeight="1" x14ac:dyDescent="0.3">
      <c r="A75" s="213">
        <f t="shared" si="1"/>
        <v>38</v>
      </c>
      <c r="B75" s="334" t="s">
        <v>140</v>
      </c>
      <c r="C75" s="335">
        <v>32.08</v>
      </c>
      <c r="D75" s="335">
        <v>32.08</v>
      </c>
      <c r="E75" s="336" t="s">
        <v>17</v>
      </c>
      <c r="F75" s="337" t="s">
        <v>18</v>
      </c>
      <c r="G75" s="334" t="s">
        <v>141</v>
      </c>
      <c r="H75" s="338">
        <v>45835</v>
      </c>
      <c r="I75" s="339">
        <v>178264</v>
      </c>
      <c r="J75" s="340"/>
      <c r="K75" s="341" t="s">
        <v>142</v>
      </c>
      <c r="L75" s="342">
        <v>2311</v>
      </c>
      <c r="M75" s="219" t="s">
        <v>143</v>
      </c>
    </row>
    <row r="76" spans="1:15" s="96" customFormat="1" ht="35.25" customHeight="1" x14ac:dyDescent="0.3">
      <c r="A76" s="208">
        <v>46</v>
      </c>
      <c r="B76" s="334" t="s">
        <v>140</v>
      </c>
      <c r="C76" s="335">
        <v>16.05</v>
      </c>
      <c r="D76" s="335">
        <v>16.05</v>
      </c>
      <c r="E76" s="336" t="s">
        <v>17</v>
      </c>
      <c r="F76" s="337" t="s">
        <v>18</v>
      </c>
      <c r="G76" s="334" t="s">
        <v>144</v>
      </c>
      <c r="H76" s="338">
        <v>45843</v>
      </c>
      <c r="I76" s="339">
        <v>179001</v>
      </c>
      <c r="J76" s="340"/>
      <c r="K76" s="341" t="s">
        <v>145</v>
      </c>
      <c r="L76" s="342">
        <v>2311</v>
      </c>
      <c r="M76" s="219" t="s">
        <v>143</v>
      </c>
      <c r="O76" s="231"/>
    </row>
    <row r="77" spans="1:15" s="96" customFormat="1" ht="30" customHeight="1" x14ac:dyDescent="0.3">
      <c r="A77" s="208">
        <f t="shared" si="1"/>
        <v>47</v>
      </c>
      <c r="B77" s="334" t="s">
        <v>140</v>
      </c>
      <c r="C77" s="378">
        <v>16.05</v>
      </c>
      <c r="D77" s="395">
        <v>16.05</v>
      </c>
      <c r="E77" s="396" t="s">
        <v>17</v>
      </c>
      <c r="F77" s="397" t="s">
        <v>18</v>
      </c>
      <c r="G77" s="343" t="s">
        <v>144</v>
      </c>
      <c r="H77" s="398">
        <v>45876</v>
      </c>
      <c r="I77" s="399">
        <v>181862</v>
      </c>
      <c r="J77" s="358"/>
      <c r="K77" s="359" t="s">
        <v>146</v>
      </c>
      <c r="L77" s="345">
        <v>2311</v>
      </c>
      <c r="M77" s="379" t="s">
        <v>143</v>
      </c>
      <c r="N77" s="231"/>
    </row>
    <row r="78" spans="1:15" s="96" customFormat="1" ht="27.75" customHeight="1" x14ac:dyDescent="0.3">
      <c r="A78" s="217">
        <f t="shared" si="1"/>
        <v>48</v>
      </c>
      <c r="B78" s="422" t="s">
        <v>147</v>
      </c>
      <c r="C78" s="360">
        <v>106.2</v>
      </c>
      <c r="D78" s="360">
        <v>106.2</v>
      </c>
      <c r="E78" s="356" t="s">
        <v>29</v>
      </c>
      <c r="F78" s="346" t="s">
        <v>42</v>
      </c>
      <c r="G78" s="361" t="s">
        <v>148</v>
      </c>
      <c r="H78" s="357">
        <v>45840</v>
      </c>
      <c r="I78" s="349" t="s">
        <v>149</v>
      </c>
      <c r="J78" s="386"/>
      <c r="K78" s="362"/>
      <c r="L78" s="363">
        <v>2670</v>
      </c>
      <c r="M78" s="379" t="s">
        <v>150</v>
      </c>
    </row>
    <row r="79" spans="1:15" s="96" customFormat="1" ht="49.5" customHeight="1" x14ac:dyDescent="0.3">
      <c r="A79" s="217">
        <f t="shared" si="1"/>
        <v>49</v>
      </c>
      <c r="B79" s="422" t="s">
        <v>147</v>
      </c>
      <c r="C79" s="355">
        <v>118</v>
      </c>
      <c r="D79" s="355">
        <v>118</v>
      </c>
      <c r="E79" s="356" t="s">
        <v>29</v>
      </c>
      <c r="F79" s="346" t="s">
        <v>42</v>
      </c>
      <c r="G79" s="347" t="s">
        <v>151</v>
      </c>
      <c r="H79" s="357">
        <v>45877</v>
      </c>
      <c r="I79" s="349" t="s">
        <v>152</v>
      </c>
      <c r="J79" s="387"/>
      <c r="K79" s="364"/>
      <c r="L79" s="345">
        <v>2250</v>
      </c>
      <c r="M79" s="380" t="s">
        <v>150</v>
      </c>
    </row>
    <row r="80" spans="1:15" s="96" customFormat="1" ht="36" customHeight="1" x14ac:dyDescent="0.3">
      <c r="A80" s="217">
        <f t="shared" si="1"/>
        <v>50</v>
      </c>
      <c r="B80" s="347" t="s">
        <v>153</v>
      </c>
      <c r="C80" s="365">
        <v>82.6</v>
      </c>
      <c r="D80" s="365">
        <v>82.6</v>
      </c>
      <c r="E80" s="345" t="s">
        <v>29</v>
      </c>
      <c r="F80" s="346" t="s">
        <v>42</v>
      </c>
      <c r="G80" s="347" t="s">
        <v>154</v>
      </c>
      <c r="H80" s="366">
        <v>45890</v>
      </c>
      <c r="I80" s="367">
        <v>2873</v>
      </c>
      <c r="J80" s="388"/>
      <c r="K80" s="368"/>
      <c r="L80" s="369">
        <v>2670</v>
      </c>
      <c r="M80" s="380" t="s">
        <v>155</v>
      </c>
    </row>
    <row r="81" spans="1:15" s="96" customFormat="1" ht="33.75" customHeight="1" x14ac:dyDescent="0.3">
      <c r="A81" s="217">
        <v>51</v>
      </c>
      <c r="B81" s="361" t="s">
        <v>156</v>
      </c>
      <c r="C81" s="355">
        <v>250</v>
      </c>
      <c r="D81" s="355">
        <v>250</v>
      </c>
      <c r="E81" s="356" t="s">
        <v>29</v>
      </c>
      <c r="F81" s="346" t="s">
        <v>42</v>
      </c>
      <c r="G81" s="347" t="s">
        <v>157</v>
      </c>
      <c r="H81" s="357">
        <v>45899</v>
      </c>
      <c r="I81" s="349" t="s">
        <v>158</v>
      </c>
      <c r="J81" s="387"/>
      <c r="K81" s="364"/>
      <c r="L81" s="345">
        <v>3070</v>
      </c>
      <c r="M81" s="381" t="s">
        <v>159</v>
      </c>
      <c r="O81" s="231"/>
    </row>
    <row r="82" spans="1:15" s="96" customFormat="1" ht="32.25" customHeight="1" x14ac:dyDescent="0.3">
      <c r="A82" s="217">
        <v>52</v>
      </c>
      <c r="B82" s="422" t="s">
        <v>160</v>
      </c>
      <c r="C82" s="344">
        <v>35</v>
      </c>
      <c r="D82" s="344">
        <v>35</v>
      </c>
      <c r="E82" s="356" t="s">
        <v>29</v>
      </c>
      <c r="F82" s="346" t="s">
        <v>42</v>
      </c>
      <c r="G82" s="370" t="s">
        <v>161</v>
      </c>
      <c r="H82" s="348">
        <v>45897</v>
      </c>
      <c r="I82" s="371">
        <v>76125</v>
      </c>
      <c r="J82" s="389"/>
      <c r="K82" s="372"/>
      <c r="L82" s="373">
        <v>2670</v>
      </c>
      <c r="M82" s="380" t="s">
        <v>162</v>
      </c>
      <c r="O82" s="231"/>
    </row>
    <row r="83" spans="1:15" s="96" customFormat="1" ht="31.5" customHeight="1" x14ac:dyDescent="0.3">
      <c r="A83" s="217">
        <v>53</v>
      </c>
      <c r="B83" s="347" t="s">
        <v>163</v>
      </c>
      <c r="C83" s="374">
        <v>299.25</v>
      </c>
      <c r="D83" s="374">
        <v>299.25</v>
      </c>
      <c r="E83" s="356" t="s">
        <v>29</v>
      </c>
      <c r="F83" s="346" t="s">
        <v>42</v>
      </c>
      <c r="G83" s="347" t="s">
        <v>164</v>
      </c>
      <c r="H83" s="375">
        <v>45903</v>
      </c>
      <c r="I83" s="367">
        <v>98498</v>
      </c>
      <c r="J83" s="390"/>
      <c r="K83" s="376"/>
      <c r="L83" s="377">
        <v>2270</v>
      </c>
      <c r="M83" s="381" t="s">
        <v>165</v>
      </c>
      <c r="N83" s="231"/>
    </row>
    <row r="84" spans="1:15" s="96" customFormat="1" ht="21.75" customHeight="1" x14ac:dyDescent="0.3">
      <c r="A84" s="217">
        <f t="shared" si="1"/>
        <v>54</v>
      </c>
      <c r="B84" s="423" t="s">
        <v>166</v>
      </c>
      <c r="C84" s="344">
        <v>100</v>
      </c>
      <c r="D84" s="344">
        <v>100</v>
      </c>
      <c r="E84" s="345" t="s">
        <v>29</v>
      </c>
      <c r="F84" s="346" t="s">
        <v>42</v>
      </c>
      <c r="G84" s="347" t="s">
        <v>167</v>
      </c>
      <c r="H84" s="348">
        <v>45889</v>
      </c>
      <c r="I84" s="349" t="s">
        <v>168</v>
      </c>
      <c r="J84" s="391"/>
      <c r="K84" s="382"/>
      <c r="L84" s="383">
        <v>3190</v>
      </c>
      <c r="M84" s="380" t="s">
        <v>169</v>
      </c>
    </row>
    <row r="85" spans="1:15" s="96" customFormat="1" ht="75.599999999999994" x14ac:dyDescent="0.3">
      <c r="A85" s="217">
        <v>55</v>
      </c>
      <c r="B85" s="347" t="s">
        <v>170</v>
      </c>
      <c r="C85" s="355">
        <v>1770</v>
      </c>
      <c r="D85" s="355">
        <v>1770</v>
      </c>
      <c r="E85" s="356" t="s">
        <v>17</v>
      </c>
      <c r="F85" s="346" t="s">
        <v>42</v>
      </c>
      <c r="G85" s="384" t="s">
        <v>171</v>
      </c>
      <c r="H85" s="348">
        <v>45869</v>
      </c>
      <c r="I85" s="349">
        <v>9226</v>
      </c>
      <c r="J85" s="392"/>
      <c r="K85" s="57" t="s">
        <v>172</v>
      </c>
      <c r="L85" s="59">
        <v>3110</v>
      </c>
      <c r="M85" s="293" t="s">
        <v>173</v>
      </c>
    </row>
    <row r="86" spans="1:15" ht="75.599999999999994" x14ac:dyDescent="0.3">
      <c r="A86" s="217">
        <f t="shared" si="1"/>
        <v>56</v>
      </c>
      <c r="B86" s="347" t="s">
        <v>170</v>
      </c>
      <c r="C86" s="355">
        <v>1770</v>
      </c>
      <c r="D86" s="355">
        <v>1770</v>
      </c>
      <c r="E86" s="356" t="s">
        <v>17</v>
      </c>
      <c r="F86" s="346" t="s">
        <v>42</v>
      </c>
      <c r="G86" s="384" t="s">
        <v>174</v>
      </c>
      <c r="H86" s="348">
        <v>45869</v>
      </c>
      <c r="I86" s="349">
        <v>9227</v>
      </c>
      <c r="J86" s="392"/>
      <c r="K86" s="57" t="s">
        <v>172</v>
      </c>
      <c r="L86" s="59">
        <v>3110</v>
      </c>
      <c r="M86" s="293" t="s">
        <v>173</v>
      </c>
      <c r="N86" s="23"/>
    </row>
    <row r="87" spans="1:15" ht="34.5" customHeight="1" x14ac:dyDescent="0.3">
      <c r="A87" s="217">
        <v>57</v>
      </c>
      <c r="B87" s="347" t="s">
        <v>175</v>
      </c>
      <c r="C87" s="385">
        <v>6562</v>
      </c>
      <c r="D87" s="385">
        <v>6562</v>
      </c>
      <c r="E87" s="356" t="s">
        <v>90</v>
      </c>
      <c r="F87" s="346" t="s">
        <v>18</v>
      </c>
      <c r="G87" s="347" t="s">
        <v>176</v>
      </c>
      <c r="H87" s="357">
        <v>45869</v>
      </c>
      <c r="I87" s="349" t="s">
        <v>177</v>
      </c>
      <c r="J87" s="393"/>
      <c r="K87" s="156"/>
      <c r="L87" s="157">
        <v>3051</v>
      </c>
      <c r="M87" s="219" t="s">
        <v>178</v>
      </c>
    </row>
    <row r="88" spans="1:15" ht="33" customHeight="1" x14ac:dyDescent="0.3">
      <c r="A88" s="217">
        <v>58</v>
      </c>
      <c r="B88" s="347" t="s">
        <v>175</v>
      </c>
      <c r="C88" s="385">
        <v>2188</v>
      </c>
      <c r="D88" s="385">
        <v>2188</v>
      </c>
      <c r="E88" s="356" t="s">
        <v>90</v>
      </c>
      <c r="F88" s="346" t="s">
        <v>42</v>
      </c>
      <c r="G88" s="347" t="s">
        <v>179</v>
      </c>
      <c r="H88" s="357">
        <v>45869</v>
      </c>
      <c r="I88" s="349" t="s">
        <v>180</v>
      </c>
      <c r="J88" s="394"/>
      <c r="K88" s="160"/>
      <c r="L88" s="177">
        <v>3051</v>
      </c>
      <c r="M88" s="287" t="s">
        <v>178</v>
      </c>
      <c r="N88" s="23"/>
    </row>
    <row r="89" spans="1:15" ht="30.6" x14ac:dyDescent="0.3">
      <c r="A89" s="217">
        <v>59</v>
      </c>
      <c r="B89" s="423" t="s">
        <v>181</v>
      </c>
      <c r="C89" s="385">
        <v>177</v>
      </c>
      <c r="D89" s="385">
        <v>177</v>
      </c>
      <c r="E89" s="356" t="s">
        <v>29</v>
      </c>
      <c r="F89" s="346" t="s">
        <v>42</v>
      </c>
      <c r="G89" s="361" t="s">
        <v>182</v>
      </c>
      <c r="H89" s="348">
        <v>45826</v>
      </c>
      <c r="I89" s="349" t="s">
        <v>168</v>
      </c>
      <c r="J89" s="393"/>
      <c r="K89" s="156"/>
      <c r="L89" s="157">
        <v>3053</v>
      </c>
      <c r="M89" s="287" t="s">
        <v>183</v>
      </c>
    </row>
    <row r="90" spans="1:15" ht="34.5" customHeight="1" x14ac:dyDescent="0.3">
      <c r="A90" s="217">
        <v>60</v>
      </c>
      <c r="B90" s="423" t="s">
        <v>181</v>
      </c>
      <c r="C90" s="385">
        <v>272.54000000000002</v>
      </c>
      <c r="D90" s="385">
        <v>272.54000000000002</v>
      </c>
      <c r="E90" s="356" t="s">
        <v>29</v>
      </c>
      <c r="F90" s="346" t="s">
        <v>42</v>
      </c>
      <c r="G90" s="361" t="s">
        <v>184</v>
      </c>
      <c r="H90" s="348">
        <v>45751</v>
      </c>
      <c r="I90" s="349" t="s">
        <v>185</v>
      </c>
      <c r="J90" s="393"/>
      <c r="K90" s="156"/>
      <c r="L90" s="157">
        <v>3053</v>
      </c>
      <c r="M90" s="287" t="s">
        <v>183</v>
      </c>
    </row>
    <row r="91" spans="1:15" x14ac:dyDescent="0.3">
      <c r="A91" s="73"/>
      <c r="B91" s="74" t="s">
        <v>64</v>
      </c>
      <c r="C91" s="75">
        <f>SUM(C71:C90)</f>
        <v>14040.66</v>
      </c>
      <c r="D91" s="75">
        <f>SUM(D71:D90)</f>
        <v>14040.66</v>
      </c>
      <c r="E91" s="417"/>
      <c r="F91" s="418"/>
      <c r="G91" s="418"/>
      <c r="H91" s="418"/>
      <c r="I91" s="418"/>
      <c r="J91" s="416"/>
      <c r="K91" s="416"/>
      <c r="L91" s="416"/>
      <c r="M91" s="73"/>
    </row>
    <row r="92" spans="1:15" x14ac:dyDescent="0.3">
      <c r="A92" s="73"/>
      <c r="B92" s="76" t="s">
        <v>65</v>
      </c>
      <c r="C92" s="77">
        <f>C91+C59</f>
        <v>53148.81</v>
      </c>
      <c r="D92" s="77">
        <f>D91+D59</f>
        <v>53190.47</v>
      </c>
      <c r="E92" s="78"/>
      <c r="F92" s="169"/>
      <c r="G92" s="79"/>
      <c r="H92" s="81"/>
      <c r="I92" s="81"/>
      <c r="J92" s="82"/>
      <c r="K92" s="82"/>
      <c r="L92" s="81"/>
      <c r="M92" s="81"/>
    </row>
    <row r="93" spans="1:15" x14ac:dyDescent="0.3">
      <c r="A93" s="73"/>
      <c r="B93" s="83"/>
      <c r="C93" s="84"/>
      <c r="D93" s="84"/>
      <c r="E93" s="78"/>
      <c r="F93" s="169"/>
      <c r="G93" s="80"/>
      <c r="H93" s="85" t="s">
        <v>66</v>
      </c>
      <c r="I93" s="85"/>
      <c r="J93" s="85"/>
      <c r="K93" s="85"/>
      <c r="L93" s="85" t="s">
        <v>67</v>
      </c>
      <c r="M93" s="73"/>
    </row>
    <row r="94" spans="1:15" x14ac:dyDescent="0.3">
      <c r="A94" s="73"/>
      <c r="B94" s="83"/>
      <c r="C94" s="84"/>
      <c r="D94" s="84"/>
      <c r="E94" s="87"/>
      <c r="F94" s="169"/>
      <c r="G94" s="90"/>
      <c r="H94" s="88" t="s">
        <v>68</v>
      </c>
      <c r="I94" s="88"/>
      <c r="J94" s="88"/>
      <c r="K94" s="88"/>
      <c r="L94" s="88" t="s">
        <v>69</v>
      </c>
      <c r="M94" s="88"/>
    </row>
    <row r="95" spans="1:15" ht="31.2" x14ac:dyDescent="0.3">
      <c r="A95" s="89" t="s">
        <v>70</v>
      </c>
      <c r="B95" s="73"/>
      <c r="C95" s="266" t="s">
        <v>71</v>
      </c>
      <c r="D95" s="73"/>
      <c r="E95" s="87"/>
      <c r="F95" s="169"/>
      <c r="G95" s="90"/>
      <c r="H95" s="88"/>
      <c r="I95" s="88"/>
      <c r="J95" s="73"/>
      <c r="K95" s="73"/>
      <c r="L95" s="88"/>
      <c r="M95" s="91"/>
    </row>
    <row r="96" spans="1:15" x14ac:dyDescent="0.3">
      <c r="A96" s="89"/>
      <c r="B96" s="73"/>
      <c r="C96" s="112"/>
      <c r="D96" s="73"/>
      <c r="E96" s="87"/>
      <c r="F96" s="169"/>
      <c r="G96" s="82"/>
      <c r="H96" s="92"/>
      <c r="I96" s="93"/>
      <c r="J96" s="73"/>
      <c r="K96" s="73"/>
      <c r="L96" s="92"/>
      <c r="M96" s="94"/>
    </row>
    <row r="97" spans="1:15" x14ac:dyDescent="0.3">
      <c r="A97" s="89"/>
      <c r="B97" s="73"/>
      <c r="C97" s="89"/>
      <c r="D97" s="73"/>
      <c r="E97" s="87"/>
      <c r="F97" s="169"/>
      <c r="G97" s="82"/>
      <c r="H97" s="88" t="s">
        <v>67</v>
      </c>
      <c r="I97" s="88"/>
      <c r="J97" s="73"/>
      <c r="K97" s="73"/>
      <c r="L97" s="88" t="s">
        <v>67</v>
      </c>
      <c r="M97" s="91"/>
    </row>
    <row r="98" spans="1:15" x14ac:dyDescent="0.3">
      <c r="A98" s="89"/>
      <c r="B98" s="73"/>
      <c r="C98" s="89"/>
      <c r="D98" s="73"/>
      <c r="E98" s="87"/>
      <c r="F98" s="169"/>
      <c r="G98" s="82"/>
      <c r="H98" s="88" t="s">
        <v>73</v>
      </c>
      <c r="I98" s="73"/>
      <c r="J98" s="73"/>
      <c r="K98" s="73"/>
      <c r="L98" s="88" t="s">
        <v>74</v>
      </c>
      <c r="M98" s="73"/>
    </row>
    <row r="99" spans="1:15" x14ac:dyDescent="0.3">
      <c r="A99" s="209" t="s">
        <v>72</v>
      </c>
      <c r="B99" s="73"/>
      <c r="C99" s="73"/>
      <c r="D99" s="73"/>
      <c r="E99" s="95"/>
      <c r="F99" s="148"/>
      <c r="G99" s="73"/>
      <c r="H99" s="88"/>
      <c r="I99" s="73"/>
      <c r="J99" s="73"/>
      <c r="K99" s="73"/>
      <c r="L99" s="88"/>
      <c r="M99" s="73"/>
    </row>
    <row r="100" spans="1:15" x14ac:dyDescent="0.3">
      <c r="A100" s="89" t="s">
        <v>75</v>
      </c>
      <c r="B100" s="97"/>
      <c r="C100" s="97"/>
      <c r="D100" s="97"/>
      <c r="E100" s="98"/>
      <c r="F100" s="97"/>
      <c r="G100" s="73"/>
      <c r="H100" s="73"/>
      <c r="I100" s="73"/>
      <c r="J100" s="73"/>
      <c r="K100" s="73"/>
      <c r="L100" s="73"/>
      <c r="M100" s="99" t="str">
        <f>M66</f>
        <v>Skeda Nru. 309/2025</v>
      </c>
    </row>
    <row r="101" spans="1:15" x14ac:dyDescent="0.3">
      <c r="A101" s="400" t="s">
        <v>1</v>
      </c>
      <c r="B101" s="400"/>
      <c r="C101" s="400"/>
      <c r="D101" s="400"/>
      <c r="E101" s="400"/>
      <c r="F101" s="400"/>
      <c r="G101" s="400"/>
      <c r="H101" s="400"/>
      <c r="I101" s="400"/>
      <c r="J101" s="400"/>
      <c r="K101" s="400"/>
      <c r="L101" s="400"/>
      <c r="M101" s="400"/>
    </row>
    <row r="102" spans="1:15" ht="16.2" customHeight="1" x14ac:dyDescent="0.35">
      <c r="A102" s="209"/>
      <c r="B102" s="100"/>
      <c r="C102" s="101"/>
      <c r="D102" s="403" t="s">
        <v>2</v>
      </c>
      <c r="E102" s="403"/>
      <c r="F102" s="403"/>
      <c r="G102" s="403"/>
      <c r="H102" s="102"/>
      <c r="I102" s="102"/>
      <c r="J102" s="102"/>
      <c r="K102" s="103"/>
      <c r="L102" s="401" t="s">
        <v>3</v>
      </c>
      <c r="M102" s="401"/>
    </row>
    <row r="103" spans="1:15" x14ac:dyDescent="0.3">
      <c r="A103" s="209"/>
      <c r="B103" s="100"/>
      <c r="C103" s="113"/>
      <c r="D103" s="97"/>
      <c r="E103" s="98"/>
      <c r="F103" s="97"/>
      <c r="G103" s="97"/>
      <c r="H103" s="97"/>
      <c r="I103" s="113"/>
      <c r="J103" s="97"/>
      <c r="K103" s="97"/>
      <c r="L103" s="97"/>
      <c r="M103" s="73"/>
    </row>
    <row r="104" spans="1:15" ht="46.8" x14ac:dyDescent="0.3">
      <c r="A104" s="210"/>
      <c r="B104" s="104" t="s">
        <v>4</v>
      </c>
      <c r="C104" s="105" t="s">
        <v>5</v>
      </c>
      <c r="D104" s="106" t="s">
        <v>6</v>
      </c>
      <c r="E104" s="413" t="s">
        <v>7</v>
      </c>
      <c r="F104" s="414"/>
      <c r="G104" s="108" t="s">
        <v>8</v>
      </c>
      <c r="H104" s="105" t="s">
        <v>9</v>
      </c>
      <c r="I104" s="105" t="s">
        <v>10</v>
      </c>
      <c r="J104" s="105" t="s">
        <v>11</v>
      </c>
      <c r="K104" s="105" t="s">
        <v>12</v>
      </c>
      <c r="L104" s="109" t="s">
        <v>13</v>
      </c>
      <c r="M104" s="105" t="s">
        <v>14</v>
      </c>
    </row>
    <row r="105" spans="1:15" x14ac:dyDescent="0.3">
      <c r="A105" s="212"/>
      <c r="B105" s="108" t="s">
        <v>15</v>
      </c>
      <c r="C105" s="109"/>
      <c r="D105" s="110"/>
      <c r="E105" s="228"/>
      <c r="F105" s="162"/>
      <c r="G105" s="328"/>
      <c r="H105" s="109"/>
      <c r="I105" s="109"/>
      <c r="J105" s="109"/>
      <c r="K105" s="109"/>
      <c r="M105" s="109"/>
    </row>
    <row r="106" spans="1:15" ht="33.75" customHeight="1" x14ac:dyDescent="0.3">
      <c r="A106" s="211">
        <v>61</v>
      </c>
      <c r="B106" s="420" t="s">
        <v>181</v>
      </c>
      <c r="C106" s="176">
        <v>213.5</v>
      </c>
      <c r="D106" s="176">
        <v>213.5</v>
      </c>
      <c r="E106" s="152" t="s">
        <v>29</v>
      </c>
      <c r="F106" s="153" t="s">
        <v>42</v>
      </c>
      <c r="G106" s="179" t="s">
        <v>186</v>
      </c>
      <c r="H106" s="154">
        <v>45782</v>
      </c>
      <c r="I106" s="160" t="s">
        <v>185</v>
      </c>
      <c r="J106" s="155"/>
      <c r="K106" s="156"/>
      <c r="L106" s="157">
        <v>3053</v>
      </c>
      <c r="M106" s="287" t="s">
        <v>183</v>
      </c>
      <c r="O106" s="23"/>
    </row>
    <row r="107" spans="1:15" ht="36.75" customHeight="1" x14ac:dyDescent="0.3">
      <c r="A107" s="208">
        <f>A106+1</f>
        <v>62</v>
      </c>
      <c r="B107" s="420" t="s">
        <v>187</v>
      </c>
      <c r="C107" s="176">
        <v>1100.42</v>
      </c>
      <c r="D107" s="176">
        <v>1100.42</v>
      </c>
      <c r="E107" s="152" t="s">
        <v>188</v>
      </c>
      <c r="F107" s="153" t="s">
        <v>42</v>
      </c>
      <c r="G107" s="179" t="s">
        <v>189</v>
      </c>
      <c r="H107" s="154">
        <v>45838</v>
      </c>
      <c r="I107" s="160" t="s">
        <v>190</v>
      </c>
      <c r="J107" s="155"/>
      <c r="K107" s="156"/>
      <c r="L107" s="157">
        <v>3053</v>
      </c>
      <c r="M107" s="287" t="s">
        <v>183</v>
      </c>
    </row>
    <row r="108" spans="1:15" ht="30.6" x14ac:dyDescent="0.3">
      <c r="A108" s="208">
        <f>A107+1</f>
        <v>63</v>
      </c>
      <c r="B108" s="420" t="s">
        <v>187</v>
      </c>
      <c r="C108" s="176">
        <v>1100.42</v>
      </c>
      <c r="D108" s="176">
        <v>1100.42</v>
      </c>
      <c r="E108" s="152" t="s">
        <v>188</v>
      </c>
      <c r="F108" s="153" t="s">
        <v>42</v>
      </c>
      <c r="G108" s="179" t="s">
        <v>191</v>
      </c>
      <c r="H108" s="154">
        <v>45869</v>
      </c>
      <c r="I108" s="160" t="s">
        <v>192</v>
      </c>
      <c r="J108" s="155"/>
      <c r="K108" s="156"/>
      <c r="L108" s="157">
        <v>3053</v>
      </c>
      <c r="M108" s="287" t="s">
        <v>183</v>
      </c>
    </row>
    <row r="109" spans="1:15" ht="42.75" customHeight="1" x14ac:dyDescent="0.3">
      <c r="A109" s="208">
        <f t="shared" ref="A109:A116" si="2">A108+1</f>
        <v>64</v>
      </c>
      <c r="B109" s="420" t="s">
        <v>187</v>
      </c>
      <c r="C109" s="176">
        <v>1100.42</v>
      </c>
      <c r="D109" s="176">
        <v>1100.42</v>
      </c>
      <c r="E109" s="152" t="s">
        <v>188</v>
      </c>
      <c r="F109" s="153" t="s">
        <v>42</v>
      </c>
      <c r="G109" s="179" t="s">
        <v>193</v>
      </c>
      <c r="H109" s="154">
        <v>45900</v>
      </c>
      <c r="I109" s="160" t="s">
        <v>194</v>
      </c>
      <c r="J109" s="155"/>
      <c r="K109" s="156"/>
      <c r="L109" s="157">
        <v>3053</v>
      </c>
      <c r="M109" s="287" t="s">
        <v>183</v>
      </c>
    </row>
    <row r="110" spans="1:15" ht="30.6" x14ac:dyDescent="0.3">
      <c r="A110" s="208">
        <v>65</v>
      </c>
      <c r="B110" s="424" t="s">
        <v>187</v>
      </c>
      <c r="C110" s="176">
        <v>150</v>
      </c>
      <c r="D110" s="176">
        <v>1500</v>
      </c>
      <c r="E110" s="152" t="s">
        <v>29</v>
      </c>
      <c r="F110" s="153" t="s">
        <v>42</v>
      </c>
      <c r="G110" s="350" t="s">
        <v>195</v>
      </c>
      <c r="H110" s="294">
        <v>45900</v>
      </c>
      <c r="I110" s="160" t="s">
        <v>196</v>
      </c>
      <c r="J110" s="297"/>
      <c r="K110" s="297"/>
      <c r="L110" s="289">
        <v>3053</v>
      </c>
      <c r="M110" s="287" t="s">
        <v>183</v>
      </c>
      <c r="N110" s="23"/>
    </row>
    <row r="111" spans="1:15" ht="45.6" x14ac:dyDescent="0.3">
      <c r="A111" s="208">
        <v>66</v>
      </c>
      <c r="B111" s="151" t="s">
        <v>197</v>
      </c>
      <c r="C111" s="185">
        <v>420.94</v>
      </c>
      <c r="D111" s="185">
        <v>420.94</v>
      </c>
      <c r="E111" s="152" t="s">
        <v>29</v>
      </c>
      <c r="F111" s="153" t="s">
        <v>42</v>
      </c>
      <c r="G111" s="151" t="s">
        <v>198</v>
      </c>
      <c r="H111" s="158">
        <v>45870</v>
      </c>
      <c r="I111" s="180" t="s">
        <v>199</v>
      </c>
      <c r="J111" s="186"/>
      <c r="K111" s="187"/>
      <c r="L111" s="155">
        <v>2150</v>
      </c>
      <c r="M111" s="311" t="s">
        <v>200</v>
      </c>
    </row>
    <row r="112" spans="1:15" s="234" customFormat="1" ht="30.6" x14ac:dyDescent="0.3">
      <c r="A112" s="208">
        <v>67</v>
      </c>
      <c r="B112" s="179" t="s">
        <v>197</v>
      </c>
      <c r="C112" s="164">
        <v>16.5</v>
      </c>
      <c r="D112" s="164">
        <v>16.5</v>
      </c>
      <c r="E112" s="152" t="s">
        <v>29</v>
      </c>
      <c r="F112" s="153" t="s">
        <v>42</v>
      </c>
      <c r="G112" s="151" t="s">
        <v>201</v>
      </c>
      <c r="H112" s="158">
        <v>45870</v>
      </c>
      <c r="I112" s="160" t="s">
        <v>202</v>
      </c>
      <c r="J112" s="188"/>
      <c r="K112" s="203"/>
      <c r="L112" s="184">
        <v>2150</v>
      </c>
      <c r="M112" s="293" t="s">
        <v>203</v>
      </c>
      <c r="N112" s="233"/>
    </row>
    <row r="113" spans="1:15" s="234" customFormat="1" ht="45.6" x14ac:dyDescent="0.3">
      <c r="A113" s="208">
        <v>68</v>
      </c>
      <c r="B113" s="151" t="s">
        <v>204</v>
      </c>
      <c r="C113" s="181">
        <v>162.24</v>
      </c>
      <c r="D113" s="181">
        <v>162.24</v>
      </c>
      <c r="E113" s="152" t="s">
        <v>17</v>
      </c>
      <c r="F113" s="153" t="s">
        <v>42</v>
      </c>
      <c r="G113" s="146" t="s">
        <v>205</v>
      </c>
      <c r="H113" s="154">
        <v>45870</v>
      </c>
      <c r="I113" s="241">
        <v>15203451082025</v>
      </c>
      <c r="J113" s="155"/>
      <c r="K113" s="156"/>
      <c r="L113" s="157">
        <v>2150</v>
      </c>
      <c r="M113" s="287" t="s">
        <v>206</v>
      </c>
    </row>
    <row r="114" spans="1:15" s="96" customFormat="1" ht="50.25" customHeight="1" x14ac:dyDescent="0.3">
      <c r="A114" s="208">
        <v>69</v>
      </c>
      <c r="B114" s="51" t="s">
        <v>207</v>
      </c>
      <c r="C114" s="22">
        <v>200</v>
      </c>
      <c r="D114" s="22">
        <v>200</v>
      </c>
      <c r="E114" s="54" t="s">
        <v>17</v>
      </c>
      <c r="F114" s="55" t="s">
        <v>18</v>
      </c>
      <c r="G114" s="53" t="s">
        <v>208</v>
      </c>
      <c r="H114" s="56">
        <v>45939</v>
      </c>
      <c r="I114" s="304" t="s">
        <v>209</v>
      </c>
      <c r="J114" s="122"/>
      <c r="K114" s="122"/>
      <c r="L114" s="58">
        <v>3370</v>
      </c>
      <c r="M114" s="311" t="s">
        <v>210</v>
      </c>
      <c r="N114" s="231"/>
    </row>
    <row r="115" spans="1:15" s="96" customFormat="1" ht="34.5" customHeight="1" x14ac:dyDescent="0.3">
      <c r="A115" s="208">
        <v>70</v>
      </c>
      <c r="B115" s="179" t="s">
        <v>211</v>
      </c>
      <c r="C115" s="176">
        <v>177</v>
      </c>
      <c r="D115" s="176">
        <v>177</v>
      </c>
      <c r="E115" s="152" t="s">
        <v>17</v>
      </c>
      <c r="F115" s="153" t="s">
        <v>18</v>
      </c>
      <c r="G115" s="151" t="s">
        <v>212</v>
      </c>
      <c r="H115" s="158">
        <v>45970</v>
      </c>
      <c r="I115" s="160" t="s">
        <v>213</v>
      </c>
      <c r="J115" s="188"/>
      <c r="K115" s="203"/>
      <c r="L115" s="155">
        <v>3140</v>
      </c>
      <c r="M115" s="293" t="s">
        <v>214</v>
      </c>
      <c r="N115" s="231"/>
    </row>
    <row r="116" spans="1:15" s="96" customFormat="1" ht="36" customHeight="1" x14ac:dyDescent="0.3">
      <c r="A116" s="208">
        <f t="shared" si="2"/>
        <v>71</v>
      </c>
      <c r="B116" s="269" t="s">
        <v>215</v>
      </c>
      <c r="C116" s="270">
        <v>203.69</v>
      </c>
      <c r="D116" s="270">
        <v>203.69</v>
      </c>
      <c r="E116" s="152" t="s">
        <v>17</v>
      </c>
      <c r="F116" s="153" t="s">
        <v>18</v>
      </c>
      <c r="G116" s="151" t="s">
        <v>216</v>
      </c>
      <c r="H116" s="272">
        <v>45970</v>
      </c>
      <c r="I116" s="354">
        <v>548277191</v>
      </c>
      <c r="J116" s="286"/>
      <c r="K116" s="285"/>
      <c r="L116" s="280">
        <v>3030</v>
      </c>
      <c r="M116" s="205" t="s">
        <v>217</v>
      </c>
    </row>
    <row r="117" spans="1:15" s="96" customFormat="1" ht="27" customHeight="1" x14ac:dyDescent="0.3">
      <c r="A117" s="208">
        <v>72</v>
      </c>
      <c r="B117" s="268" t="s">
        <v>215</v>
      </c>
      <c r="C117" s="270">
        <v>1553.39</v>
      </c>
      <c r="D117" s="270">
        <v>1553.39</v>
      </c>
      <c r="E117" s="288" t="s">
        <v>17</v>
      </c>
      <c r="F117" s="153" t="s">
        <v>18</v>
      </c>
      <c r="G117" s="283" t="s">
        <v>218</v>
      </c>
      <c r="H117" s="272"/>
      <c r="I117" s="282">
        <v>547873901</v>
      </c>
      <c r="J117" s="273"/>
      <c r="K117" s="275"/>
      <c r="L117" s="276">
        <v>3030</v>
      </c>
      <c r="M117" s="205" t="s">
        <v>217</v>
      </c>
    </row>
    <row r="118" spans="1:15" s="96" customFormat="1" ht="36.75" customHeight="1" x14ac:dyDescent="0.3">
      <c r="A118" s="208">
        <v>73</v>
      </c>
      <c r="B118" s="268" t="s">
        <v>215</v>
      </c>
      <c r="C118" s="270">
        <v>627.5</v>
      </c>
      <c r="D118" s="270">
        <v>627.5</v>
      </c>
      <c r="E118" s="288" t="s">
        <v>17</v>
      </c>
      <c r="F118" s="153" t="s">
        <v>18</v>
      </c>
      <c r="G118" s="283" t="s">
        <v>219</v>
      </c>
      <c r="H118" s="272">
        <v>46000</v>
      </c>
      <c r="I118" s="282">
        <v>548317351</v>
      </c>
      <c r="J118" s="273"/>
      <c r="K118" s="275"/>
      <c r="L118" s="276">
        <v>3030</v>
      </c>
      <c r="M118" s="205" t="s">
        <v>217</v>
      </c>
    </row>
    <row r="119" spans="1:15" s="96" customFormat="1" ht="34.5" customHeight="1" x14ac:dyDescent="0.3">
      <c r="A119" s="208">
        <v>74</v>
      </c>
      <c r="B119" s="268" t="s">
        <v>220</v>
      </c>
      <c r="C119" s="270">
        <v>500</v>
      </c>
      <c r="D119" s="270">
        <v>500</v>
      </c>
      <c r="E119" s="288" t="s">
        <v>17</v>
      </c>
      <c r="F119" s="153" t="s">
        <v>18</v>
      </c>
      <c r="G119" s="283" t="s">
        <v>221</v>
      </c>
      <c r="H119" s="272" t="s">
        <v>222</v>
      </c>
      <c r="I119" s="282"/>
      <c r="J119" s="273"/>
      <c r="K119" s="275"/>
      <c r="L119" s="276">
        <v>3370</v>
      </c>
      <c r="M119" s="205" t="s">
        <v>223</v>
      </c>
      <c r="N119" s="231"/>
      <c r="O119" s="231"/>
    </row>
    <row r="120" spans="1:15" s="96" customFormat="1" ht="36.75" customHeight="1" x14ac:dyDescent="0.3">
      <c r="A120" s="208">
        <v>75</v>
      </c>
      <c r="B120" s="161" t="s">
        <v>224</v>
      </c>
      <c r="C120" s="238">
        <v>99.12</v>
      </c>
      <c r="D120" s="238">
        <v>99.12</v>
      </c>
      <c r="E120" s="152" t="s">
        <v>17</v>
      </c>
      <c r="F120" s="153" t="s">
        <v>18</v>
      </c>
      <c r="G120" s="151" t="s">
        <v>225</v>
      </c>
      <c r="H120" s="272" t="s">
        <v>95</v>
      </c>
      <c r="I120" s="352" t="s">
        <v>226</v>
      </c>
      <c r="J120" s="155"/>
      <c r="K120" s="156"/>
      <c r="L120" s="157">
        <v>2610</v>
      </c>
      <c r="M120" s="205" t="s">
        <v>227</v>
      </c>
    </row>
    <row r="121" spans="1:15" s="96" customFormat="1" ht="38.25" customHeight="1" x14ac:dyDescent="0.3">
      <c r="A121" s="208">
        <v>76</v>
      </c>
      <c r="B121" s="151" t="s">
        <v>228</v>
      </c>
      <c r="C121" s="176">
        <v>966</v>
      </c>
      <c r="D121" s="176">
        <v>966</v>
      </c>
      <c r="E121" s="152" t="s">
        <v>17</v>
      </c>
      <c r="F121" s="153" t="s">
        <v>18</v>
      </c>
      <c r="G121" s="151" t="s">
        <v>229</v>
      </c>
      <c r="H121" s="154">
        <v>45909</v>
      </c>
      <c r="I121" s="160" t="s">
        <v>230</v>
      </c>
      <c r="J121" s="160"/>
      <c r="K121" s="275"/>
      <c r="L121" s="276">
        <v>3030</v>
      </c>
      <c r="M121" s="205" t="s">
        <v>231</v>
      </c>
      <c r="N121" s="231"/>
    </row>
    <row r="122" spans="1:15" s="96" customFormat="1" ht="35.4" customHeight="1" x14ac:dyDescent="0.3">
      <c r="A122" s="208">
        <v>77</v>
      </c>
      <c r="B122" s="284" t="s">
        <v>232</v>
      </c>
      <c r="C122" s="308">
        <v>4468.9799999999996</v>
      </c>
      <c r="D122" s="308">
        <v>4468.9799999999996</v>
      </c>
      <c r="E122" s="152" t="s">
        <v>90</v>
      </c>
      <c r="F122" s="153" t="s">
        <v>18</v>
      </c>
      <c r="G122" s="151" t="s">
        <v>233</v>
      </c>
      <c r="H122" s="272" t="s">
        <v>234</v>
      </c>
      <c r="I122" s="273" t="s">
        <v>235</v>
      </c>
      <c r="J122" s="280"/>
      <c r="K122" s="275"/>
      <c r="L122" s="276"/>
      <c r="M122" s="205" t="s">
        <v>236</v>
      </c>
      <c r="N122" s="231"/>
    </row>
    <row r="123" spans="1:15" s="96" customFormat="1" ht="35.4" customHeight="1" x14ac:dyDescent="0.3">
      <c r="A123" s="208">
        <v>78</v>
      </c>
      <c r="B123" s="420" t="s">
        <v>237</v>
      </c>
      <c r="C123" s="176">
        <v>150</v>
      </c>
      <c r="D123" s="176">
        <v>150</v>
      </c>
      <c r="E123" s="152" t="s">
        <v>29</v>
      </c>
      <c r="F123" s="153" t="s">
        <v>18</v>
      </c>
      <c r="G123" s="292" t="s">
        <v>238</v>
      </c>
      <c r="H123" s="272" t="s">
        <v>234</v>
      </c>
      <c r="I123" s="183"/>
      <c r="J123" s="190"/>
      <c r="K123" s="267"/>
      <c r="L123" s="353">
        <v>3053</v>
      </c>
      <c r="M123" s="205" t="s">
        <v>239</v>
      </c>
      <c r="N123" s="231"/>
    </row>
    <row r="124" spans="1:15" s="96" customFormat="1" ht="27.75" customHeight="1" x14ac:dyDescent="0.3">
      <c r="A124" s="214">
        <v>79</v>
      </c>
      <c r="B124" s="278" t="s">
        <v>240</v>
      </c>
      <c r="C124" s="176">
        <v>1000</v>
      </c>
      <c r="D124" s="176">
        <v>1000</v>
      </c>
      <c r="E124" s="152" t="s">
        <v>17</v>
      </c>
      <c r="F124" s="153" t="s">
        <v>18</v>
      </c>
      <c r="G124" s="292" t="s">
        <v>241</v>
      </c>
      <c r="H124" s="272">
        <v>45970</v>
      </c>
      <c r="I124" s="291" t="s">
        <v>242</v>
      </c>
      <c r="J124" s="296"/>
      <c r="K124" s="267"/>
      <c r="L124" s="157">
        <v>3370</v>
      </c>
      <c r="M124" s="205" t="s">
        <v>243</v>
      </c>
      <c r="N124" s="231"/>
    </row>
    <row r="125" spans="1:15" ht="31.5" customHeight="1" x14ac:dyDescent="0.3">
      <c r="A125" s="215">
        <v>80</v>
      </c>
      <c r="B125" s="419" t="s">
        <v>244</v>
      </c>
      <c r="C125" s="270">
        <v>3048.58</v>
      </c>
      <c r="D125" s="270">
        <v>3048.58</v>
      </c>
      <c r="E125" s="288" t="s">
        <v>17</v>
      </c>
      <c r="F125" s="153" t="s">
        <v>18</v>
      </c>
      <c r="G125" s="292" t="s">
        <v>245</v>
      </c>
      <c r="H125" s="272">
        <v>45900</v>
      </c>
      <c r="I125" s="183" t="s">
        <v>246</v>
      </c>
      <c r="J125" s="296"/>
      <c r="K125" s="267"/>
      <c r="L125" s="276">
        <v>2720</v>
      </c>
      <c r="M125" s="205" t="s">
        <v>247</v>
      </c>
      <c r="N125" s="23"/>
    </row>
    <row r="126" spans="1:15" x14ac:dyDescent="0.3">
      <c r="A126" s="3"/>
      <c r="B126" s="151"/>
      <c r="C126" s="25">
        <f>SUM(C106:C125)</f>
        <v>17258.699999999997</v>
      </c>
      <c r="D126" s="25">
        <f>SUM(D106:D125)</f>
        <v>18608.7</v>
      </c>
      <c r="E126" s="152"/>
      <c r="F126" s="153"/>
      <c r="G126" s="179"/>
      <c r="H126" s="158"/>
      <c r="I126" s="159"/>
      <c r="J126" s="160"/>
      <c r="K126" s="156"/>
      <c r="L126" s="157"/>
      <c r="M126" s="3"/>
    </row>
    <row r="127" spans="1:15" x14ac:dyDescent="0.3">
      <c r="A127" s="3"/>
      <c r="B127" s="26" t="s">
        <v>65</v>
      </c>
      <c r="C127" s="27">
        <f>C126+C92</f>
        <v>70407.509999999995</v>
      </c>
      <c r="D127" s="27">
        <f>D126+D92</f>
        <v>71799.17</v>
      </c>
      <c r="E127" s="28"/>
      <c r="F127" s="170"/>
      <c r="G127" s="29"/>
      <c r="H127" s="31"/>
      <c r="I127" s="31"/>
      <c r="J127" s="32"/>
      <c r="K127" s="32"/>
      <c r="L127" s="31"/>
      <c r="M127" s="31"/>
    </row>
    <row r="128" spans="1:15" x14ac:dyDescent="0.3">
      <c r="A128" s="3"/>
      <c r="B128" s="33"/>
      <c r="C128" s="34"/>
      <c r="D128" s="34"/>
      <c r="E128" s="28"/>
      <c r="F128" s="170"/>
      <c r="G128" s="145"/>
      <c r="H128" s="35" t="s">
        <v>66</v>
      </c>
      <c r="I128" s="35"/>
      <c r="J128" s="35"/>
      <c r="K128" s="35"/>
      <c r="L128" s="35" t="s">
        <v>67</v>
      </c>
      <c r="M128" s="3"/>
    </row>
    <row r="129" spans="1:15 16384:16384" x14ac:dyDescent="0.3">
      <c r="A129" s="3"/>
      <c r="B129" s="33"/>
      <c r="C129" s="34"/>
      <c r="D129" s="34"/>
      <c r="E129" s="36"/>
      <c r="F129" s="170"/>
      <c r="G129" s="39"/>
      <c r="H129" s="37" t="s">
        <v>68</v>
      </c>
      <c r="I129" s="37"/>
      <c r="J129" s="37"/>
      <c r="K129" s="37"/>
      <c r="L129" s="37" t="s">
        <v>69</v>
      </c>
      <c r="M129" s="37"/>
    </row>
    <row r="130" spans="1:15 16384:16384" ht="31.2" x14ac:dyDescent="0.3">
      <c r="A130" s="38" t="s">
        <v>70</v>
      </c>
      <c r="B130" s="3"/>
      <c r="C130" s="266" t="s">
        <v>71</v>
      </c>
      <c r="D130" s="3"/>
      <c r="E130" s="36"/>
      <c r="F130" s="170"/>
      <c r="G130" s="90"/>
      <c r="H130" s="37"/>
      <c r="I130" s="37"/>
      <c r="J130" s="3"/>
      <c r="K130" s="3"/>
      <c r="L130" s="37"/>
      <c r="M130" s="40"/>
    </row>
    <row r="131" spans="1:15 16384:16384" x14ac:dyDescent="0.3">
      <c r="A131" s="38"/>
      <c r="B131" s="196"/>
      <c r="C131" s="197"/>
      <c r="D131" s="198"/>
      <c r="E131" s="199"/>
      <c r="F131" s="200"/>
      <c r="G131" s="201"/>
      <c r="H131" s="31"/>
      <c r="I131" s="31"/>
      <c r="J131" s="47"/>
      <c r="K131" s="48"/>
      <c r="L131" s="31"/>
      <c r="M131" s="31"/>
    </row>
    <row r="132" spans="1:15 16384:16384" x14ac:dyDescent="0.3">
      <c r="A132" s="38"/>
      <c r="B132" s="3"/>
      <c r="C132" s="38"/>
      <c r="D132" s="3"/>
      <c r="E132" s="36"/>
      <c r="F132" s="170"/>
      <c r="G132" s="32"/>
      <c r="H132" s="37" t="s">
        <v>67</v>
      </c>
      <c r="I132" s="37"/>
      <c r="J132" s="3"/>
      <c r="K132" s="3"/>
      <c r="L132" s="37" t="s">
        <v>67</v>
      </c>
      <c r="M132" s="40"/>
    </row>
    <row r="133" spans="1:15 16384:16384" x14ac:dyDescent="0.3">
      <c r="A133" s="44" t="s">
        <v>72</v>
      </c>
      <c r="B133" s="3"/>
      <c r="C133" s="3"/>
      <c r="D133" s="3"/>
      <c r="E133" s="45"/>
      <c r="F133" s="149"/>
      <c r="G133" s="3"/>
      <c r="H133" s="37" t="s">
        <v>73</v>
      </c>
      <c r="I133" s="3"/>
      <c r="J133" s="3"/>
      <c r="K133" s="3"/>
      <c r="L133" s="37" t="s">
        <v>74</v>
      </c>
      <c r="M133" s="3"/>
    </row>
    <row r="135" spans="1:15 16384:16384" x14ac:dyDescent="0.3">
      <c r="A135" s="38" t="s">
        <v>75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309/2025</v>
      </c>
    </row>
    <row r="136" spans="1:15 16384:16384" x14ac:dyDescent="0.3">
      <c r="A136" s="402" t="s">
        <v>1</v>
      </c>
      <c r="B136" s="402"/>
      <c r="C136" s="402"/>
      <c r="D136" s="402"/>
      <c r="E136" s="402"/>
      <c r="F136" s="402"/>
      <c r="G136" s="402"/>
      <c r="H136" s="402"/>
      <c r="I136" s="402"/>
      <c r="J136" s="402"/>
      <c r="K136" s="402"/>
      <c r="L136" s="402"/>
      <c r="M136" s="402"/>
    </row>
    <row r="137" spans="1:15 16384:16384" ht="16.2" customHeight="1" x14ac:dyDescent="0.35">
      <c r="A137" s="44"/>
      <c r="B137" s="6"/>
      <c r="C137" s="7"/>
      <c r="D137" s="403" t="s">
        <v>2</v>
      </c>
      <c r="E137" s="403"/>
      <c r="F137" s="403"/>
      <c r="G137" s="403"/>
      <c r="H137" s="8"/>
      <c r="I137" s="8"/>
      <c r="J137" s="8"/>
      <c r="K137" s="9"/>
      <c r="L137" s="401" t="s">
        <v>3</v>
      </c>
      <c r="M137" s="401"/>
    </row>
    <row r="138" spans="1:15 16384:16384" x14ac:dyDescent="0.3">
      <c r="A138" s="44"/>
      <c r="B138" s="53"/>
      <c r="C138" s="22"/>
      <c r="D138" s="22"/>
      <c r="E138" s="54"/>
      <c r="F138" s="55"/>
      <c r="G138" s="60"/>
      <c r="H138" s="64"/>
      <c r="I138" s="66"/>
      <c r="J138" s="62"/>
      <c r="K138" s="117"/>
      <c r="L138" s="70"/>
      <c r="M138" s="3"/>
    </row>
    <row r="139" spans="1:15 16384:16384" ht="53.4" customHeight="1" x14ac:dyDescent="0.3">
      <c r="A139" s="206"/>
      <c r="B139" s="11" t="s">
        <v>4</v>
      </c>
      <c r="C139" s="12" t="s">
        <v>5</v>
      </c>
      <c r="D139" s="13" t="s">
        <v>6</v>
      </c>
      <c r="E139" s="404" t="s">
        <v>7</v>
      </c>
      <c r="F139" s="405"/>
      <c r="G139" s="11" t="s">
        <v>8</v>
      </c>
      <c r="H139" s="12" t="s">
        <v>9</v>
      </c>
      <c r="I139" s="12" t="s">
        <v>10</v>
      </c>
      <c r="J139" s="12" t="s">
        <v>11</v>
      </c>
      <c r="K139" s="12" t="s">
        <v>12</v>
      </c>
      <c r="L139" s="12" t="s">
        <v>13</v>
      </c>
      <c r="M139" s="12" t="s">
        <v>14</v>
      </c>
    </row>
    <row r="140" spans="1:15 16384:16384" x14ac:dyDescent="0.3">
      <c r="A140" s="207"/>
      <c r="B140" s="264" t="s">
        <v>15</v>
      </c>
      <c r="C140" s="15"/>
      <c r="D140" s="16"/>
      <c r="E140" s="17"/>
      <c r="F140" s="15"/>
      <c r="G140" s="14"/>
      <c r="H140" s="15"/>
      <c r="I140" s="15"/>
      <c r="J140" s="15"/>
      <c r="K140" s="15"/>
      <c r="L140" s="15"/>
      <c r="M140" s="15"/>
    </row>
    <row r="141" spans="1:15 16384:16384" s="96" customFormat="1" ht="48.75" customHeight="1" x14ac:dyDescent="0.3">
      <c r="A141" s="208">
        <v>81</v>
      </c>
      <c r="B141" s="151" t="s">
        <v>197</v>
      </c>
      <c r="C141" s="164">
        <v>18.829999999999998</v>
      </c>
      <c r="D141" s="164">
        <v>18.829999999999998</v>
      </c>
      <c r="E141" s="152" t="s">
        <v>29</v>
      </c>
      <c r="F141" s="153" t="s">
        <v>42</v>
      </c>
      <c r="G141" s="151" t="s">
        <v>248</v>
      </c>
      <c r="H141" s="158">
        <v>45666</v>
      </c>
      <c r="I141" s="180" t="s">
        <v>249</v>
      </c>
      <c r="J141" s="186"/>
      <c r="K141" s="187"/>
      <c r="L141" s="155">
        <v>2150</v>
      </c>
      <c r="M141" s="205" t="s">
        <v>250</v>
      </c>
      <c r="XFD141" s="238">
        <v>408.7</v>
      </c>
    </row>
    <row r="142" spans="1:15 16384:16384" s="96" customFormat="1" ht="53.25" customHeight="1" x14ac:dyDescent="0.3">
      <c r="A142" s="208">
        <v>82</v>
      </c>
      <c r="B142" s="151" t="s">
        <v>197</v>
      </c>
      <c r="C142" s="164">
        <v>425.68</v>
      </c>
      <c r="D142" s="164">
        <v>425.68</v>
      </c>
      <c r="E142" s="152" t="s">
        <v>29</v>
      </c>
      <c r="F142" s="153" t="s">
        <v>42</v>
      </c>
      <c r="G142" s="151" t="s">
        <v>251</v>
      </c>
      <c r="H142" s="158">
        <v>45666</v>
      </c>
      <c r="I142" s="180" t="s">
        <v>252</v>
      </c>
      <c r="J142" s="186"/>
      <c r="K142" s="187"/>
      <c r="L142" s="155">
        <v>2150</v>
      </c>
      <c r="M142" s="205" t="s">
        <v>253</v>
      </c>
    </row>
    <row r="143" spans="1:15 16384:16384" s="96" customFormat="1" ht="45.6" x14ac:dyDescent="0.3">
      <c r="A143" s="208">
        <v>83</v>
      </c>
      <c r="B143" s="151" t="s">
        <v>204</v>
      </c>
      <c r="C143" s="181">
        <v>209.24</v>
      </c>
      <c r="D143" s="181">
        <v>209.24</v>
      </c>
      <c r="E143" s="152" t="s">
        <v>17</v>
      </c>
      <c r="F143" s="153" t="s">
        <v>42</v>
      </c>
      <c r="G143" s="146" t="s">
        <v>254</v>
      </c>
      <c r="H143" s="154">
        <v>45666</v>
      </c>
      <c r="I143" s="183">
        <v>15258490092025</v>
      </c>
      <c r="J143" s="155"/>
      <c r="K143" s="156"/>
      <c r="L143" s="157">
        <v>2150</v>
      </c>
      <c r="M143" s="205" t="s">
        <v>255</v>
      </c>
      <c r="N143" s="231"/>
      <c r="O143" s="231"/>
    </row>
    <row r="144" spans="1:15 16384:16384" s="96" customFormat="1" ht="48.75" customHeight="1" x14ac:dyDescent="0.3">
      <c r="A144" s="208">
        <v>84</v>
      </c>
      <c r="B144" s="284" t="s">
        <v>256</v>
      </c>
      <c r="C144" s="308">
        <v>110.75</v>
      </c>
      <c r="D144" s="308">
        <v>110.75</v>
      </c>
      <c r="E144" s="152" t="s">
        <v>29</v>
      </c>
      <c r="F144" s="153" t="s">
        <v>18</v>
      </c>
      <c r="G144" s="151" t="s">
        <v>257</v>
      </c>
      <c r="H144" s="272" t="s">
        <v>82</v>
      </c>
      <c r="I144" s="273">
        <v>1015883</v>
      </c>
      <c r="J144" s="280"/>
      <c r="K144" s="275"/>
      <c r="L144" s="276">
        <v>3600</v>
      </c>
      <c r="M144" s="205" t="s">
        <v>258</v>
      </c>
      <c r="O144" s="231"/>
    </row>
    <row r="145" spans="1:15" s="96" customFormat="1" ht="37.5" customHeight="1" x14ac:dyDescent="0.3">
      <c r="A145" s="208">
        <v>85</v>
      </c>
      <c r="B145" s="278"/>
      <c r="C145" s="270"/>
      <c r="D145" s="270"/>
      <c r="E145" s="152"/>
      <c r="F145" s="153"/>
      <c r="G145" s="319"/>
      <c r="H145" s="294"/>
      <c r="I145" s="273"/>
      <c r="J145" s="286"/>
      <c r="K145" s="285"/>
      <c r="L145" s="280"/>
      <c r="M145" s="205"/>
    </row>
    <row r="146" spans="1:15" s="96" customFormat="1" ht="37.5" customHeight="1" x14ac:dyDescent="0.3">
      <c r="A146" s="208">
        <v>86</v>
      </c>
      <c r="B146" s="268"/>
      <c r="C146" s="279"/>
      <c r="D146" s="279"/>
      <c r="E146" s="288"/>
      <c r="F146" s="271"/>
      <c r="G146" s="319"/>
      <c r="H146" s="294"/>
      <c r="I146" s="273"/>
      <c r="J146" s="286"/>
      <c r="K146" s="295"/>
      <c r="L146" s="281"/>
      <c r="M146" s="205"/>
    </row>
    <row r="147" spans="1:15" s="96" customFormat="1" ht="36" customHeight="1" x14ac:dyDescent="0.3">
      <c r="A147" s="208">
        <v>87</v>
      </c>
      <c r="B147" s="298"/>
      <c r="C147" s="176"/>
      <c r="D147" s="176"/>
      <c r="E147" s="288"/>
      <c r="F147" s="153"/>
      <c r="G147" s="319"/>
      <c r="H147" s="294"/>
      <c r="I147" s="160"/>
      <c r="J147" s="297"/>
      <c r="K147" s="297"/>
      <c r="L147" s="289"/>
      <c r="M147" s="205"/>
      <c r="O147" s="231"/>
    </row>
    <row r="148" spans="1:15" s="96" customFormat="1" ht="31.5" customHeight="1" x14ac:dyDescent="0.3">
      <c r="A148" s="208">
        <v>88</v>
      </c>
      <c r="B148" s="284"/>
      <c r="C148" s="308"/>
      <c r="D148" s="308"/>
      <c r="E148" s="152"/>
      <c r="F148" s="153"/>
      <c r="G148" s="151"/>
      <c r="H148" s="272"/>
      <c r="I148" s="273"/>
      <c r="J148" s="280"/>
      <c r="K148" s="275"/>
      <c r="L148" s="276"/>
      <c r="M148" s="205"/>
    </row>
    <row r="149" spans="1:15" s="96" customFormat="1" ht="30.75" customHeight="1" x14ac:dyDescent="0.3">
      <c r="A149" s="208">
        <v>89</v>
      </c>
      <c r="B149" s="51"/>
      <c r="C149" s="62"/>
      <c r="D149" s="62"/>
      <c r="E149" s="54"/>
      <c r="F149" s="55"/>
      <c r="G149" s="51"/>
      <c r="H149" s="56"/>
      <c r="I149" s="52"/>
      <c r="J149" s="326"/>
      <c r="K149" s="327"/>
      <c r="L149" s="59"/>
      <c r="M149" s="205"/>
      <c r="N149" s="231"/>
    </row>
    <row r="150" spans="1:15" s="96" customFormat="1" ht="39" customHeight="1" x14ac:dyDescent="0.3">
      <c r="A150" s="208">
        <f t="shared" ref="A150:A154" si="3">A149+1</f>
        <v>90</v>
      </c>
      <c r="B150" s="51"/>
      <c r="C150" s="22"/>
      <c r="D150" s="22"/>
      <c r="E150" s="54"/>
      <c r="F150" s="55"/>
      <c r="G150" s="53"/>
      <c r="H150" s="56"/>
      <c r="I150" s="52"/>
      <c r="J150" s="122"/>
      <c r="K150" s="122"/>
      <c r="L150" s="58"/>
      <c r="M150" s="205"/>
    </row>
    <row r="151" spans="1:15" s="96" customFormat="1" ht="32.25" customHeight="1" x14ac:dyDescent="0.3">
      <c r="A151" s="208">
        <f t="shared" si="3"/>
        <v>91</v>
      </c>
      <c r="B151" s="306"/>
      <c r="C151" s="307"/>
      <c r="D151" s="307"/>
      <c r="E151" s="301"/>
      <c r="F151" s="300"/>
      <c r="G151" s="53"/>
      <c r="H151" s="305"/>
      <c r="I151" s="304"/>
      <c r="J151" s="303"/>
      <c r="K151" s="303"/>
      <c r="L151" s="302"/>
      <c r="M151" s="205"/>
    </row>
    <row r="152" spans="1:15" s="96" customFormat="1" ht="33.75" customHeight="1" x14ac:dyDescent="0.3">
      <c r="A152" s="208">
        <f t="shared" si="3"/>
        <v>92</v>
      </c>
      <c r="B152" s="51"/>
      <c r="C152" s="22"/>
      <c r="D152" s="22"/>
      <c r="E152" s="54"/>
      <c r="F152" s="55"/>
      <c r="G152" s="53"/>
      <c r="H152" s="56"/>
      <c r="I152" s="304"/>
      <c r="J152" s="122"/>
      <c r="K152" s="122"/>
      <c r="L152" s="58"/>
      <c r="M152" s="205"/>
    </row>
    <row r="153" spans="1:15" s="96" customFormat="1" ht="35.25" customHeight="1" x14ac:dyDescent="0.3">
      <c r="A153" s="208">
        <f t="shared" si="3"/>
        <v>93</v>
      </c>
      <c r="B153" s="179"/>
      <c r="C153" s="176"/>
      <c r="D153" s="176"/>
      <c r="E153" s="152"/>
      <c r="F153" s="153"/>
      <c r="G153" s="151"/>
      <c r="H153" s="158"/>
      <c r="I153" s="160"/>
      <c r="J153" s="188"/>
      <c r="K153" s="203"/>
      <c r="L153" s="155"/>
      <c r="M153" s="219"/>
    </row>
    <row r="154" spans="1:15" s="96" customFormat="1" ht="33.75" customHeight="1" x14ac:dyDescent="0.3">
      <c r="A154" s="208">
        <f t="shared" si="3"/>
        <v>94</v>
      </c>
      <c r="B154" s="284"/>
      <c r="C154" s="308"/>
      <c r="D154" s="308"/>
      <c r="E154" s="152"/>
      <c r="F154" s="153"/>
      <c r="G154" s="151"/>
      <c r="H154" s="272"/>
      <c r="I154" s="273"/>
      <c r="J154" s="280"/>
      <c r="K154" s="275"/>
      <c r="L154" s="276"/>
      <c r="M154" s="205"/>
    </row>
    <row r="155" spans="1:15" s="96" customFormat="1" ht="36.75" customHeight="1" x14ac:dyDescent="0.3">
      <c r="A155" s="208">
        <v>95</v>
      </c>
      <c r="B155" s="284"/>
      <c r="C155" s="308"/>
      <c r="D155" s="308"/>
      <c r="E155" s="152"/>
      <c r="F155" s="153"/>
      <c r="G155" s="151"/>
      <c r="H155" s="272"/>
      <c r="I155" s="273"/>
      <c r="J155" s="280"/>
      <c r="K155" s="275"/>
      <c r="L155" s="276"/>
      <c r="M155" s="205"/>
    </row>
    <row r="156" spans="1:15" s="96" customFormat="1" ht="37.5" customHeight="1" x14ac:dyDescent="0.3">
      <c r="A156" s="208">
        <v>96</v>
      </c>
      <c r="B156" s="192"/>
      <c r="C156" s="176"/>
      <c r="D156" s="176"/>
      <c r="E156" s="152"/>
      <c r="F156" s="153"/>
      <c r="G156" s="143"/>
      <c r="H156" s="158"/>
      <c r="I156" s="160"/>
      <c r="J156" s="193"/>
      <c r="K156" s="182"/>
      <c r="L156" s="178"/>
      <c r="M156" s="205"/>
    </row>
    <row r="157" spans="1:15" s="96" customFormat="1" ht="36.75" customHeight="1" x14ac:dyDescent="0.3">
      <c r="A157" s="208">
        <v>97</v>
      </c>
      <c r="B157" s="151"/>
      <c r="C157" s="176"/>
      <c r="D157" s="176"/>
      <c r="E157" s="152"/>
      <c r="F157" s="153"/>
      <c r="G157" s="151"/>
      <c r="H157" s="158"/>
      <c r="I157" s="160"/>
      <c r="J157" s="188"/>
      <c r="K157" s="187"/>
      <c r="L157" s="155"/>
      <c r="M157" s="205"/>
    </row>
    <row r="158" spans="1:15" s="96" customFormat="1" ht="37.5" customHeight="1" x14ac:dyDescent="0.3">
      <c r="A158" s="208">
        <v>98</v>
      </c>
      <c r="B158" s="151"/>
      <c r="C158" s="176"/>
      <c r="D158" s="176"/>
      <c r="E158" s="152"/>
      <c r="F158" s="153"/>
      <c r="G158" s="239"/>
      <c r="H158" s="158"/>
      <c r="I158" s="160"/>
      <c r="J158" s="177"/>
      <c r="K158" s="203"/>
      <c r="L158" s="184"/>
      <c r="M158" s="205"/>
      <c r="N158" s="231"/>
    </row>
    <row r="159" spans="1:15" s="96" customFormat="1" ht="30.75" customHeight="1" x14ac:dyDescent="0.3">
      <c r="A159" s="208">
        <v>99</v>
      </c>
      <c r="B159" s="151"/>
      <c r="C159" s="181"/>
      <c r="D159" s="181"/>
      <c r="E159" s="240"/>
      <c r="F159" s="153"/>
      <c r="G159" s="151"/>
      <c r="H159" s="154"/>
      <c r="I159" s="160"/>
      <c r="J159" s="160"/>
      <c r="K159" s="194"/>
      <c r="L159" s="157"/>
      <c r="M159" s="219"/>
      <c r="N159" s="231"/>
      <c r="O159" s="231"/>
    </row>
    <row r="160" spans="1:15" s="96" customFormat="1" ht="33" customHeight="1" x14ac:dyDescent="0.3">
      <c r="A160" s="216">
        <v>100</v>
      </c>
      <c r="B160" s="151"/>
      <c r="C160" s="181"/>
      <c r="D160" s="181"/>
      <c r="E160" s="240"/>
      <c r="F160" s="153"/>
      <c r="G160" s="151"/>
      <c r="H160" s="154"/>
      <c r="I160" s="160"/>
      <c r="J160" s="160"/>
      <c r="K160" s="194"/>
      <c r="L160" s="157"/>
      <c r="M160" s="219"/>
      <c r="N160" s="231"/>
    </row>
    <row r="161" spans="1:13" s="96" customFormat="1" x14ac:dyDescent="0.3">
      <c r="A161" s="73"/>
      <c r="B161" s="74" t="s">
        <v>64</v>
      </c>
      <c r="C161" s="75">
        <f>SUM(C142:C160)</f>
        <v>745.67000000000007</v>
      </c>
      <c r="D161" s="75">
        <f>SUM(D142:D160)</f>
        <v>745.67000000000007</v>
      </c>
      <c r="E161" s="406"/>
      <c r="F161" s="407"/>
      <c r="G161" s="407"/>
      <c r="H161" s="407"/>
      <c r="I161" s="407"/>
      <c r="J161" s="407"/>
      <c r="K161" s="407"/>
      <c r="L161" s="407"/>
      <c r="M161" s="73"/>
    </row>
    <row r="162" spans="1:13" x14ac:dyDescent="0.3">
      <c r="A162" s="3"/>
      <c r="B162" s="26" t="s">
        <v>65</v>
      </c>
      <c r="C162" s="27">
        <f>C161+C127</f>
        <v>71153.179999999993</v>
      </c>
      <c r="D162" s="27">
        <f>D161+D127</f>
        <v>72544.84</v>
      </c>
      <c r="E162" s="28"/>
      <c r="F162" s="170"/>
      <c r="G162" s="30"/>
      <c r="H162" s="31"/>
      <c r="I162" s="31"/>
      <c r="J162" s="32"/>
      <c r="K162" s="32"/>
      <c r="L162" s="31"/>
      <c r="M162" s="31"/>
    </row>
    <row r="163" spans="1:13" x14ac:dyDescent="0.3">
      <c r="A163" s="3"/>
      <c r="B163" s="33"/>
      <c r="C163" s="34"/>
      <c r="D163" s="34"/>
      <c r="E163" s="28"/>
      <c r="F163" s="170"/>
      <c r="G163" s="29"/>
      <c r="H163" s="35" t="s">
        <v>66</v>
      </c>
      <c r="I163" s="35"/>
      <c r="J163" s="35"/>
      <c r="K163" s="35"/>
      <c r="L163" s="35" t="s">
        <v>67</v>
      </c>
      <c r="M163" s="3"/>
    </row>
    <row r="164" spans="1:13" ht="31.2" x14ac:dyDescent="0.3">
      <c r="A164" s="38" t="s">
        <v>70</v>
      </c>
      <c r="B164" s="3"/>
      <c r="C164" s="266" t="s">
        <v>71</v>
      </c>
      <c r="D164" s="34"/>
      <c r="E164" s="36"/>
      <c r="F164" s="171"/>
      <c r="G164" s="39"/>
      <c r="H164" s="37" t="s">
        <v>68</v>
      </c>
      <c r="I164" s="37"/>
      <c r="J164" s="37"/>
      <c r="K164" s="37"/>
      <c r="L164" s="37" t="s">
        <v>69</v>
      </c>
      <c r="M164" s="37"/>
    </row>
    <row r="165" spans="1:13" x14ac:dyDescent="0.3">
      <c r="A165" s="38"/>
      <c r="B165" s="3"/>
      <c r="C165" s="38"/>
      <c r="D165" s="34"/>
      <c r="E165" s="36"/>
      <c r="F165" s="170"/>
      <c r="G165" s="32"/>
      <c r="H165" s="31"/>
      <c r="I165" s="31"/>
      <c r="J165" s="37"/>
      <c r="K165" s="37"/>
      <c r="L165" s="31"/>
      <c r="M165" s="31"/>
    </row>
    <row r="166" spans="1:13" ht="41.25" hidden="1" customHeight="1" x14ac:dyDescent="0.3">
      <c r="A166" s="38"/>
      <c r="B166" s="3"/>
      <c r="C166" s="38"/>
      <c r="D166" s="3"/>
      <c r="E166" s="36"/>
      <c r="F166" s="170"/>
      <c r="G166" s="32"/>
      <c r="H166" s="41"/>
      <c r="I166" s="42"/>
      <c r="J166" s="3"/>
      <c r="K166" s="3"/>
      <c r="L166" s="41"/>
      <c r="M166" s="43"/>
    </row>
    <row r="167" spans="1:13" x14ac:dyDescent="0.3">
      <c r="A167" s="44" t="s">
        <v>72</v>
      </c>
      <c r="B167" s="3"/>
      <c r="C167" s="3"/>
      <c r="D167" s="3"/>
      <c r="E167" s="45"/>
      <c r="F167" s="149"/>
      <c r="G167" s="32"/>
      <c r="H167" s="37" t="s">
        <v>67</v>
      </c>
      <c r="I167" s="37"/>
      <c r="J167" s="3"/>
      <c r="K167" s="3"/>
      <c r="L167" s="37" t="s">
        <v>67</v>
      </c>
      <c r="M167" s="40"/>
    </row>
    <row r="168" spans="1:13" x14ac:dyDescent="0.3">
      <c r="A168" s="44"/>
      <c r="B168" s="3"/>
      <c r="C168" s="3"/>
      <c r="D168" s="3"/>
      <c r="E168" s="45"/>
      <c r="F168" s="149"/>
      <c r="G168" s="32"/>
      <c r="H168" s="37" t="s">
        <v>73</v>
      </c>
      <c r="I168" s="3"/>
      <c r="J168" s="3"/>
      <c r="K168" s="3"/>
      <c r="L168" s="37" t="s">
        <v>74</v>
      </c>
      <c r="M168" s="3"/>
    </row>
    <row r="169" spans="1:13" x14ac:dyDescent="0.3">
      <c r="A169" s="38" t="s">
        <v>75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309/2025</v>
      </c>
    </row>
    <row r="170" spans="1:13" x14ac:dyDescent="0.3">
      <c r="A170" s="402" t="s">
        <v>1</v>
      </c>
      <c r="B170" s="402"/>
      <c r="C170" s="402"/>
      <c r="D170" s="402"/>
      <c r="E170" s="402"/>
      <c r="F170" s="402"/>
      <c r="G170" s="402"/>
      <c r="H170" s="402"/>
      <c r="I170" s="402"/>
      <c r="J170" s="402"/>
      <c r="K170" s="402"/>
      <c r="L170" s="402"/>
      <c r="M170" s="402"/>
    </row>
    <row r="171" spans="1:13" ht="16.2" customHeight="1" x14ac:dyDescent="0.35">
      <c r="A171" s="44"/>
      <c r="B171" s="6"/>
      <c r="C171" s="7"/>
      <c r="D171" s="403" t="s">
        <v>259</v>
      </c>
      <c r="E171" s="403"/>
      <c r="F171" s="403"/>
      <c r="G171" s="403"/>
      <c r="H171" s="8"/>
      <c r="I171" s="8"/>
      <c r="J171" s="8"/>
      <c r="K171" s="9"/>
      <c r="L171" s="401" t="s">
        <v>3</v>
      </c>
      <c r="M171" s="401"/>
    </row>
    <row r="172" spans="1:13" x14ac:dyDescent="0.3">
      <c r="A172" s="44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3" ht="46.8" x14ac:dyDescent="0.3">
      <c r="A173" s="206"/>
      <c r="B173" s="125"/>
      <c r="C173" s="12" t="s">
        <v>5</v>
      </c>
      <c r="D173" s="13" t="s">
        <v>6</v>
      </c>
      <c r="E173" s="404" t="s">
        <v>7</v>
      </c>
      <c r="F173" s="405"/>
      <c r="G173" s="11" t="s">
        <v>8</v>
      </c>
      <c r="H173" s="12" t="s">
        <v>9</v>
      </c>
      <c r="I173" s="12" t="s">
        <v>10</v>
      </c>
      <c r="J173" s="12" t="s">
        <v>11</v>
      </c>
      <c r="K173" s="12" t="s">
        <v>12</v>
      </c>
      <c r="L173" s="12" t="s">
        <v>13</v>
      </c>
      <c r="M173" s="12" t="s">
        <v>14</v>
      </c>
    </row>
    <row r="174" spans="1:13" x14ac:dyDescent="0.3">
      <c r="A174" s="207"/>
      <c r="B174" s="14" t="s">
        <v>15</v>
      </c>
      <c r="C174" s="15"/>
      <c r="D174" s="16"/>
      <c r="E174" s="17"/>
      <c r="F174" s="15"/>
      <c r="G174" s="14"/>
      <c r="H174" s="15"/>
      <c r="I174" s="15"/>
      <c r="J174" s="15"/>
      <c r="K174" s="15"/>
      <c r="L174" s="15"/>
      <c r="M174" s="15"/>
    </row>
    <row r="175" spans="1:13" s="96" customFormat="1" x14ac:dyDescent="0.3">
      <c r="A175" s="211">
        <v>101</v>
      </c>
      <c r="B175" s="278"/>
      <c r="C175" s="270"/>
      <c r="D175" s="270"/>
      <c r="E175" s="288"/>
      <c r="F175" s="153"/>
      <c r="G175" s="319"/>
      <c r="H175" s="294"/>
      <c r="I175" s="273"/>
      <c r="J175" s="286"/>
      <c r="K175" s="285"/>
      <c r="L175" s="280"/>
      <c r="M175" s="205"/>
    </row>
    <row r="176" spans="1:13" s="96" customFormat="1" x14ac:dyDescent="0.3">
      <c r="A176" s="211">
        <v>102</v>
      </c>
      <c r="B176" s="278"/>
      <c r="C176" s="270"/>
      <c r="D176" s="270"/>
      <c r="E176" s="152"/>
      <c r="F176" s="153"/>
      <c r="G176" s="319"/>
      <c r="H176" s="294"/>
      <c r="I176" s="273"/>
      <c r="J176" s="286"/>
      <c r="K176" s="285"/>
      <c r="L176" s="280"/>
      <c r="M176" s="205"/>
    </row>
    <row r="177" spans="1:15" s="96" customFormat="1" ht="33" customHeight="1" x14ac:dyDescent="0.3">
      <c r="A177" s="208">
        <v>103</v>
      </c>
      <c r="B177" s="268"/>
      <c r="C177" s="279"/>
      <c r="D177" s="279"/>
      <c r="E177" s="288"/>
      <c r="F177" s="271"/>
      <c r="G177" s="319"/>
      <c r="H177" s="294"/>
      <c r="I177" s="273"/>
      <c r="J177" s="286"/>
      <c r="K177" s="295"/>
      <c r="L177" s="281"/>
      <c r="M177" s="205"/>
    </row>
    <row r="178" spans="1:15" s="96" customFormat="1" ht="36" customHeight="1" x14ac:dyDescent="0.3">
      <c r="A178" s="208">
        <v>104</v>
      </c>
      <c r="B178" s="298"/>
      <c r="C178" s="176"/>
      <c r="D178" s="176"/>
      <c r="E178" s="288"/>
      <c r="F178" s="153"/>
      <c r="G178" s="319"/>
      <c r="H178" s="294"/>
      <c r="I178" s="160"/>
      <c r="J178" s="297"/>
      <c r="K178" s="297"/>
      <c r="L178" s="289"/>
      <c r="M178" s="205"/>
    </row>
    <row r="179" spans="1:15" s="96" customFormat="1" ht="33" customHeight="1" x14ac:dyDescent="0.3">
      <c r="A179" s="208">
        <v>105</v>
      </c>
      <c r="B179" s="269"/>
      <c r="C179" s="176"/>
      <c r="D179" s="317"/>
      <c r="E179" s="301"/>
      <c r="F179" s="300"/>
      <c r="G179" s="318"/>
      <c r="H179" s="272"/>
      <c r="I179" s="291"/>
      <c r="J179" s="296"/>
      <c r="K179" s="267"/>
      <c r="L179" s="276"/>
      <c r="M179" s="205"/>
      <c r="N179" s="231"/>
    </row>
    <row r="180" spans="1:15" s="96" customFormat="1" x14ac:dyDescent="0.3">
      <c r="A180" s="208">
        <v>106</v>
      </c>
      <c r="B180" s="51"/>
      <c r="C180" s="62"/>
      <c r="D180" s="62"/>
      <c r="E180" s="54"/>
      <c r="F180" s="55"/>
      <c r="G180" s="51"/>
      <c r="H180" s="56"/>
      <c r="I180" s="52"/>
      <c r="J180" s="326"/>
      <c r="K180" s="327"/>
      <c r="L180" s="59"/>
      <c r="M180" s="205"/>
      <c r="N180" s="231"/>
    </row>
    <row r="181" spans="1:15" s="96" customFormat="1" ht="48" customHeight="1" x14ac:dyDescent="0.3">
      <c r="A181" s="208">
        <v>107</v>
      </c>
      <c r="B181" s="51"/>
      <c r="C181" s="22"/>
      <c r="D181" s="22"/>
      <c r="E181" s="54"/>
      <c r="F181" s="55"/>
      <c r="G181" s="53"/>
      <c r="H181" s="56"/>
      <c r="I181" s="52"/>
      <c r="J181" s="122"/>
      <c r="K181" s="122"/>
      <c r="L181" s="58"/>
      <c r="M181" s="205"/>
    </row>
    <row r="182" spans="1:15" s="96" customFormat="1" ht="35.25" customHeight="1" x14ac:dyDescent="0.3">
      <c r="A182" s="208">
        <v>108</v>
      </c>
      <c r="B182" s="306"/>
      <c r="C182" s="307"/>
      <c r="D182" s="307"/>
      <c r="E182" s="301"/>
      <c r="F182" s="300"/>
      <c r="G182" s="53"/>
      <c r="H182" s="305"/>
      <c r="I182" s="304"/>
      <c r="J182" s="303"/>
      <c r="K182" s="303"/>
      <c r="L182" s="302"/>
      <c r="M182" s="205"/>
    </row>
    <row r="183" spans="1:15" s="96" customFormat="1" x14ac:dyDescent="0.3">
      <c r="A183" s="208">
        <v>109</v>
      </c>
      <c r="B183" s="51"/>
      <c r="C183" s="22"/>
      <c r="D183" s="22"/>
      <c r="E183" s="54"/>
      <c r="F183" s="55"/>
      <c r="G183" s="53"/>
      <c r="H183" s="56"/>
      <c r="I183" s="304"/>
      <c r="J183" s="122"/>
      <c r="K183" s="122"/>
      <c r="L183" s="58"/>
      <c r="M183" s="219"/>
    </row>
    <row r="184" spans="1:15" s="96" customFormat="1" ht="46.5" customHeight="1" x14ac:dyDescent="0.3">
      <c r="A184" s="217">
        <v>110</v>
      </c>
      <c r="B184" s="179"/>
      <c r="C184" s="176"/>
      <c r="D184" s="176"/>
      <c r="E184" s="152"/>
      <c r="F184" s="153"/>
      <c r="G184" s="151"/>
      <c r="H184" s="158"/>
      <c r="I184" s="160"/>
      <c r="J184" s="188"/>
      <c r="K184" s="203"/>
      <c r="L184" s="155"/>
      <c r="M184" s="205"/>
    </row>
    <row r="185" spans="1:15" s="96" customFormat="1" ht="24.75" customHeight="1" x14ac:dyDescent="0.3">
      <c r="A185" s="217">
        <v>111</v>
      </c>
      <c r="B185" s="151"/>
      <c r="C185" s="176"/>
      <c r="D185" s="176"/>
      <c r="E185" s="152"/>
      <c r="F185" s="153"/>
      <c r="G185" s="151"/>
      <c r="H185" s="154"/>
      <c r="I185" s="160"/>
      <c r="J185" s="160"/>
      <c r="K185" s="156"/>
      <c r="L185" s="177"/>
      <c r="M185" s="205"/>
      <c r="N185" s="231"/>
    </row>
    <row r="186" spans="1:15" s="96" customFormat="1" ht="24" customHeight="1" x14ac:dyDescent="0.3">
      <c r="A186" s="217">
        <v>112</v>
      </c>
      <c r="B186" s="151"/>
      <c r="C186" s="176"/>
      <c r="D186" s="176"/>
      <c r="E186" s="152"/>
      <c r="F186" s="153"/>
      <c r="G186" s="151"/>
      <c r="H186" s="154"/>
      <c r="I186" s="160"/>
      <c r="J186" s="155"/>
      <c r="K186" s="156"/>
      <c r="L186" s="157"/>
      <c r="M186" s="205"/>
      <c r="N186" s="231"/>
    </row>
    <row r="187" spans="1:15" s="96" customFormat="1" ht="24" customHeight="1" x14ac:dyDescent="0.3">
      <c r="A187" s="217">
        <v>113</v>
      </c>
      <c r="B187" s="151"/>
      <c r="C187" s="176"/>
      <c r="D187" s="176"/>
      <c r="E187" s="152"/>
      <c r="F187" s="153"/>
      <c r="G187" s="151"/>
      <c r="H187" s="154"/>
      <c r="I187" s="160"/>
      <c r="J187" s="155"/>
      <c r="K187" s="156"/>
      <c r="L187" s="157"/>
      <c r="M187" s="205"/>
      <c r="N187" s="231"/>
    </row>
    <row r="188" spans="1:15" s="235" customFormat="1" ht="19.5" customHeight="1" x14ac:dyDescent="0.3">
      <c r="A188" s="218">
        <v>114</v>
      </c>
      <c r="B188" s="151"/>
      <c r="C188" s="176"/>
      <c r="D188" s="176"/>
      <c r="E188" s="152"/>
      <c r="F188" s="153"/>
      <c r="G188" s="151"/>
      <c r="H188" s="154"/>
      <c r="I188" s="160"/>
      <c r="J188" s="155"/>
      <c r="K188" s="156"/>
      <c r="L188" s="59"/>
      <c r="M188" s="205"/>
      <c r="O188" s="236"/>
    </row>
    <row r="189" spans="1:15" s="96" customFormat="1" x14ac:dyDescent="0.3">
      <c r="A189" s="217">
        <v>115</v>
      </c>
      <c r="B189" s="151"/>
      <c r="C189" s="176"/>
      <c r="D189" s="176"/>
      <c r="E189" s="152"/>
      <c r="F189" s="153"/>
      <c r="G189" s="151"/>
      <c r="H189" s="158"/>
      <c r="I189" s="160"/>
      <c r="J189" s="155"/>
      <c r="K189" s="156"/>
      <c r="L189" s="157"/>
      <c r="M189" s="205"/>
      <c r="N189" s="231"/>
    </row>
    <row r="190" spans="1:15" s="96" customFormat="1" x14ac:dyDescent="0.3">
      <c r="A190" s="208">
        <v>116</v>
      </c>
      <c r="B190" s="161"/>
      <c r="C190" s="238"/>
      <c r="D190" s="238"/>
      <c r="E190" s="152"/>
      <c r="F190" s="153"/>
      <c r="G190" s="151"/>
      <c r="H190" s="154"/>
      <c r="I190" s="160"/>
      <c r="J190" s="155"/>
      <c r="K190" s="156"/>
      <c r="L190" s="157"/>
      <c r="M190" s="205"/>
    </row>
    <row r="191" spans="1:15" s="96" customFormat="1" x14ac:dyDescent="0.3">
      <c r="A191" s="208">
        <v>117</v>
      </c>
      <c r="B191" s="161"/>
      <c r="C191" s="238"/>
      <c r="D191" s="238"/>
      <c r="E191" s="152"/>
      <c r="F191" s="153"/>
      <c r="G191" s="151"/>
      <c r="H191" s="154"/>
      <c r="I191" s="160"/>
      <c r="J191" s="155"/>
      <c r="K191" s="156"/>
      <c r="L191" s="157"/>
      <c r="M191" s="155"/>
    </row>
    <row r="192" spans="1:15" s="96" customFormat="1" x14ac:dyDescent="0.3">
      <c r="A192" s="208">
        <v>118</v>
      </c>
      <c r="B192" s="151"/>
      <c r="C192" s="185"/>
      <c r="D192" s="185"/>
      <c r="E192" s="152"/>
      <c r="F192" s="153"/>
      <c r="G192" s="151"/>
      <c r="H192" s="158"/>
      <c r="I192" s="180"/>
      <c r="J192" s="186"/>
      <c r="K192" s="187"/>
      <c r="L192" s="155"/>
      <c r="M192" s="219"/>
    </row>
    <row r="193" spans="1:14" s="96" customFormat="1" x14ac:dyDescent="0.3">
      <c r="A193" s="208">
        <v>119</v>
      </c>
      <c r="B193" s="179"/>
      <c r="C193" s="164"/>
      <c r="D193" s="164"/>
      <c r="E193" s="152"/>
      <c r="F193" s="153"/>
      <c r="G193" s="151"/>
      <c r="H193" s="158"/>
      <c r="I193" s="160"/>
      <c r="J193" s="188"/>
      <c r="K193" s="203"/>
      <c r="L193" s="184"/>
      <c r="M193" s="230"/>
    </row>
    <row r="194" spans="1:14" s="96" customFormat="1" x14ac:dyDescent="0.3">
      <c r="A194" s="208">
        <v>120</v>
      </c>
      <c r="B194" s="151"/>
      <c r="C194" s="185"/>
      <c r="D194" s="185"/>
      <c r="E194" s="152"/>
      <c r="F194" s="153"/>
      <c r="G194" s="151"/>
      <c r="H194" s="158"/>
      <c r="I194" s="180"/>
      <c r="J194" s="186"/>
      <c r="K194" s="187"/>
      <c r="L194" s="155"/>
      <c r="M194" s="219"/>
      <c r="N194" s="231"/>
    </row>
    <row r="195" spans="1:14" x14ac:dyDescent="0.3">
      <c r="A195" s="73"/>
      <c r="B195" s="74" t="s">
        <v>64</v>
      </c>
      <c r="C195" s="75">
        <f>SUM(C175:C194)</f>
        <v>0</v>
      </c>
      <c r="D195" s="75">
        <f>SUM(D175:D194)</f>
        <v>0</v>
      </c>
      <c r="E195" s="174"/>
      <c r="F195" s="173"/>
      <c r="G195" s="144"/>
      <c r="H195" s="168"/>
      <c r="I195" s="220"/>
      <c r="J195" s="221"/>
      <c r="K195" s="202"/>
      <c r="L195" s="222"/>
      <c r="M195" s="223"/>
    </row>
    <row r="196" spans="1:14" x14ac:dyDescent="0.3">
      <c r="A196" s="73"/>
      <c r="B196" s="76" t="s">
        <v>65</v>
      </c>
      <c r="C196" s="77">
        <f>C195+C162</f>
        <v>71153.179999999993</v>
      </c>
      <c r="D196" s="77">
        <f>D195+D162</f>
        <v>72544.84</v>
      </c>
      <c r="E196" s="78"/>
      <c r="F196" s="169"/>
      <c r="G196" s="79"/>
      <c r="H196" s="81"/>
      <c r="I196" s="81"/>
      <c r="J196" s="82"/>
      <c r="K196" s="82"/>
      <c r="L196" s="81"/>
      <c r="M196" s="81"/>
    </row>
    <row r="197" spans="1:14" x14ac:dyDescent="0.3">
      <c r="A197" s="73"/>
      <c r="B197" s="83"/>
      <c r="C197" s="84"/>
      <c r="D197" s="84"/>
      <c r="E197" s="78"/>
      <c r="F197" s="169"/>
      <c r="G197" s="79"/>
      <c r="H197" s="85" t="s">
        <v>66</v>
      </c>
      <c r="I197" s="85"/>
      <c r="J197" s="85"/>
      <c r="K197" s="85"/>
      <c r="L197" s="85" t="s">
        <v>67</v>
      </c>
      <c r="M197" s="73"/>
    </row>
    <row r="198" spans="1:14" x14ac:dyDescent="0.3">
      <c r="A198" s="73"/>
      <c r="B198" s="83"/>
      <c r="C198" s="84"/>
      <c r="D198" s="84"/>
      <c r="E198" s="87"/>
      <c r="F198" s="169"/>
      <c r="G198" s="82"/>
      <c r="H198" s="88" t="s">
        <v>68</v>
      </c>
      <c r="I198" s="88"/>
      <c r="J198" s="88"/>
      <c r="K198" s="88"/>
      <c r="L198" s="88" t="s">
        <v>69</v>
      </c>
      <c r="M198" s="88"/>
    </row>
    <row r="199" spans="1:14" ht="31.2" x14ac:dyDescent="0.3">
      <c r="A199" s="89" t="s">
        <v>70</v>
      </c>
      <c r="B199" s="73"/>
      <c r="C199" s="266" t="s">
        <v>260</v>
      </c>
      <c r="D199" s="73"/>
      <c r="E199" s="87"/>
      <c r="F199" s="169"/>
      <c r="G199" s="82"/>
      <c r="H199" s="88"/>
      <c r="I199" s="88"/>
      <c r="J199" s="73"/>
      <c r="K199" s="73"/>
      <c r="L199" s="88"/>
      <c r="M199" s="91"/>
    </row>
    <row r="200" spans="1:14" x14ac:dyDescent="0.3">
      <c r="A200" s="89"/>
      <c r="B200" s="73"/>
      <c r="C200" s="89"/>
      <c r="D200" s="73"/>
      <c r="E200" s="87"/>
      <c r="F200" s="169"/>
      <c r="G200" s="82"/>
      <c r="H200" s="92"/>
      <c r="I200" s="93"/>
      <c r="J200" s="73"/>
      <c r="K200" s="73"/>
      <c r="L200" s="92"/>
      <c r="M200" s="94"/>
    </row>
    <row r="201" spans="1:14" x14ac:dyDescent="0.3">
      <c r="A201" s="89"/>
      <c r="B201" s="73"/>
      <c r="C201" s="112"/>
      <c r="D201" s="73"/>
      <c r="E201" s="87"/>
      <c r="F201" s="169"/>
      <c r="G201" s="82"/>
      <c r="H201" s="88" t="s">
        <v>67</v>
      </c>
      <c r="I201" s="88"/>
      <c r="J201" s="73"/>
      <c r="K201" s="73"/>
      <c r="L201" s="88" t="s">
        <v>67</v>
      </c>
      <c r="M201" s="91"/>
    </row>
    <row r="202" spans="1:14" ht="18" customHeight="1" x14ac:dyDescent="0.3">
      <c r="A202" s="209" t="s">
        <v>72</v>
      </c>
      <c r="B202" s="73"/>
      <c r="C202" s="73"/>
      <c r="D202" s="73"/>
      <c r="E202" s="95"/>
      <c r="F202" s="148"/>
      <c r="G202" s="73"/>
      <c r="H202" s="88" t="s">
        <v>73</v>
      </c>
      <c r="I202" s="73"/>
      <c r="J202" s="73"/>
      <c r="K202" s="73"/>
      <c r="L202" s="88" t="s">
        <v>74</v>
      </c>
      <c r="M202" s="73"/>
    </row>
    <row r="203" spans="1:14" ht="18" customHeight="1" x14ac:dyDescent="0.3">
      <c r="A203" s="209"/>
      <c r="B203" s="73"/>
      <c r="C203" s="73"/>
      <c r="D203" s="73"/>
      <c r="E203" s="95"/>
      <c r="F203" s="148"/>
      <c r="G203" s="73"/>
      <c r="H203" s="88"/>
      <c r="I203" s="73"/>
      <c r="J203" s="73"/>
      <c r="K203" s="73"/>
      <c r="L203" s="88"/>
      <c r="M203" s="73"/>
    </row>
    <row r="204" spans="1:14" x14ac:dyDescent="0.3">
      <c r="A204" s="89" t="s">
        <v>75</v>
      </c>
      <c r="B204" s="97"/>
      <c r="C204" s="97"/>
      <c r="D204" s="97"/>
      <c r="E204" s="98"/>
      <c r="F204" s="97"/>
      <c r="G204" s="73"/>
      <c r="H204" s="73"/>
      <c r="I204" s="73"/>
      <c r="J204" s="73"/>
      <c r="K204" s="73"/>
      <c r="L204" s="73"/>
      <c r="M204" s="99" t="str">
        <f>M135</f>
        <v>Skeda Nru. 309/2025</v>
      </c>
    </row>
    <row r="205" spans="1:14" x14ac:dyDescent="0.3">
      <c r="A205" s="400" t="s">
        <v>1</v>
      </c>
      <c r="B205" s="400"/>
      <c r="C205" s="400"/>
      <c r="D205" s="400"/>
      <c r="E205" s="400"/>
      <c r="F205" s="400"/>
      <c r="G205" s="400"/>
      <c r="H205" s="400"/>
      <c r="I205" s="400"/>
      <c r="J205" s="400"/>
      <c r="K205" s="400"/>
      <c r="L205" s="400"/>
      <c r="M205" s="400"/>
    </row>
    <row r="206" spans="1:14" ht="15.6" customHeight="1" x14ac:dyDescent="0.3">
      <c r="A206" s="209"/>
      <c r="B206" s="97"/>
      <c r="C206" s="97"/>
      <c r="D206" s="97"/>
      <c r="E206" s="97"/>
      <c r="F206" s="97"/>
      <c r="G206" s="403" t="s">
        <v>259</v>
      </c>
      <c r="H206" s="403"/>
      <c r="I206" s="403"/>
      <c r="J206" s="403"/>
      <c r="K206" s="97"/>
      <c r="L206" s="97"/>
      <c r="M206" s="97"/>
    </row>
    <row r="207" spans="1:14" ht="16.2" x14ac:dyDescent="0.35">
      <c r="A207" s="209"/>
      <c r="B207" s="100"/>
      <c r="C207" s="73"/>
      <c r="D207" s="400"/>
      <c r="E207" s="400"/>
      <c r="F207" s="400"/>
      <c r="G207" s="400"/>
      <c r="H207" s="102"/>
      <c r="I207" s="102"/>
      <c r="J207" s="102"/>
      <c r="K207" s="103"/>
      <c r="L207" s="401" t="s">
        <v>3</v>
      </c>
      <c r="M207" s="401"/>
    </row>
    <row r="208" spans="1:14" ht="6.75" customHeight="1" x14ac:dyDescent="0.3">
      <c r="A208" s="209"/>
      <c r="B208" s="100"/>
      <c r="C208" s="97"/>
      <c r="D208" s="97"/>
      <c r="E208" s="98"/>
      <c r="F208" s="97"/>
      <c r="G208" s="97"/>
      <c r="H208" s="97"/>
      <c r="I208" s="97"/>
      <c r="J208" s="97"/>
      <c r="K208" s="97"/>
      <c r="L208" s="97"/>
      <c r="M208" s="73"/>
    </row>
    <row r="209" spans="1:13" ht="46.8" x14ac:dyDescent="0.3">
      <c r="A209" s="212"/>
      <c r="B209" s="108" t="s">
        <v>4</v>
      </c>
      <c r="C209" s="109" t="s">
        <v>5</v>
      </c>
      <c r="D209" s="110" t="s">
        <v>6</v>
      </c>
      <c r="E209" s="411" t="s">
        <v>7</v>
      </c>
      <c r="F209" s="412"/>
      <c r="G209" s="108" t="s">
        <v>8</v>
      </c>
      <c r="H209" s="109" t="s">
        <v>9</v>
      </c>
      <c r="I209" s="109" t="s">
        <v>10</v>
      </c>
      <c r="J209" s="109" t="s">
        <v>11</v>
      </c>
      <c r="K209" s="109" t="s">
        <v>12</v>
      </c>
      <c r="L209" s="109" t="s">
        <v>13</v>
      </c>
      <c r="M209" s="109" t="s">
        <v>14</v>
      </c>
    </row>
    <row r="210" spans="1:13" s="96" customFormat="1" x14ac:dyDescent="0.3">
      <c r="A210" s="212"/>
      <c r="B210" s="108" t="s">
        <v>15</v>
      </c>
      <c r="C210" s="109"/>
      <c r="D210" s="110"/>
      <c r="E210" s="111"/>
      <c r="F210" s="109"/>
      <c r="G210" s="108"/>
      <c r="H210" s="109"/>
      <c r="I210" s="109"/>
      <c r="J210" s="109"/>
      <c r="K210" s="109"/>
      <c r="L210" s="109"/>
      <c r="M210" s="107"/>
    </row>
    <row r="211" spans="1:13" s="96" customFormat="1" x14ac:dyDescent="0.3">
      <c r="A211" s="211">
        <v>121</v>
      </c>
      <c r="B211" s="179"/>
      <c r="C211" s="164"/>
      <c r="D211" s="164"/>
      <c r="E211" s="152"/>
      <c r="F211" s="153"/>
      <c r="G211" s="151"/>
      <c r="H211" s="158"/>
      <c r="I211" s="160"/>
      <c r="J211" s="188"/>
      <c r="K211" s="203"/>
      <c r="L211" s="184"/>
      <c r="M211" s="230"/>
    </row>
    <row r="212" spans="1:13" s="96" customFormat="1" x14ac:dyDescent="0.3">
      <c r="A212" s="208">
        <v>122</v>
      </c>
      <c r="B212" s="151"/>
      <c r="C212" s="181"/>
      <c r="D212" s="181"/>
      <c r="E212" s="152"/>
      <c r="F212" s="153"/>
      <c r="G212" s="146"/>
      <c r="H212" s="154"/>
      <c r="I212" s="183"/>
      <c r="J212" s="155"/>
      <c r="K212" s="156"/>
      <c r="L212" s="157"/>
      <c r="M212" s="237"/>
    </row>
    <row r="213" spans="1:13" s="96" customFormat="1" x14ac:dyDescent="0.3">
      <c r="A213" s="208">
        <v>123</v>
      </c>
      <c r="B213" s="151"/>
      <c r="C213" s="181"/>
      <c r="D213" s="181"/>
      <c r="E213" s="152"/>
      <c r="F213" s="153"/>
      <c r="G213" s="146"/>
      <c r="H213" s="154"/>
      <c r="I213" s="183"/>
      <c r="J213" s="155"/>
      <c r="K213" s="156"/>
      <c r="L213" s="157"/>
      <c r="M213" s="219"/>
    </row>
    <row r="214" spans="1:13" s="96" customFormat="1" ht="34.5" customHeight="1" x14ac:dyDescent="0.3">
      <c r="A214" s="208">
        <f t="shared" ref="A214:A219" si="4">A213+1</f>
        <v>124</v>
      </c>
      <c r="B214" s="151"/>
      <c r="C214" s="176"/>
      <c r="D214" s="176"/>
      <c r="E214" s="152"/>
      <c r="F214" s="153"/>
      <c r="G214" s="151"/>
      <c r="H214" s="158"/>
      <c r="I214" s="160"/>
      <c r="J214" s="155"/>
      <c r="K214" s="156"/>
      <c r="L214" s="157"/>
      <c r="M214" s="205"/>
    </row>
    <row r="215" spans="1:13" s="96" customFormat="1" ht="43.5" customHeight="1" x14ac:dyDescent="0.3">
      <c r="A215" s="208">
        <f t="shared" si="4"/>
        <v>125</v>
      </c>
      <c r="B215" s="151"/>
      <c r="C215" s="176"/>
      <c r="D215" s="176"/>
      <c r="E215" s="152"/>
      <c r="F215" s="153"/>
      <c r="G215" s="151"/>
      <c r="H215" s="158"/>
      <c r="I215" s="160"/>
      <c r="J215" s="155"/>
      <c r="K215" s="156"/>
      <c r="L215" s="157"/>
      <c r="M215" s="205"/>
    </row>
    <row r="216" spans="1:13" s="96" customFormat="1" ht="46.5" customHeight="1" x14ac:dyDescent="0.3">
      <c r="A216" s="208">
        <f t="shared" si="4"/>
        <v>126</v>
      </c>
      <c r="B216" s="151"/>
      <c r="C216" s="176"/>
      <c r="D216" s="176"/>
      <c r="E216" s="152"/>
      <c r="F216" s="153"/>
      <c r="G216" s="151"/>
      <c r="H216" s="158"/>
      <c r="I216" s="160"/>
      <c r="J216" s="155"/>
      <c r="K216" s="156"/>
      <c r="L216" s="157"/>
      <c r="M216" s="205"/>
    </row>
    <row r="217" spans="1:13" s="96" customFormat="1" ht="36.75" customHeight="1" x14ac:dyDescent="0.3">
      <c r="A217" s="208">
        <f t="shared" si="4"/>
        <v>127</v>
      </c>
      <c r="B217" s="151"/>
      <c r="C217" s="176"/>
      <c r="D217" s="176"/>
      <c r="E217" s="152"/>
      <c r="F217" s="153"/>
      <c r="G217" s="151"/>
      <c r="H217" s="158"/>
      <c r="I217" s="160"/>
      <c r="J217" s="160"/>
      <c r="K217" s="160"/>
      <c r="L217" s="177"/>
      <c r="M217" s="227"/>
    </row>
    <row r="218" spans="1:13" s="96" customFormat="1" ht="35.25" customHeight="1" x14ac:dyDescent="0.3">
      <c r="A218" s="208">
        <f t="shared" si="4"/>
        <v>128</v>
      </c>
      <c r="B218" s="151"/>
      <c r="C218" s="181"/>
      <c r="D218" s="181"/>
      <c r="E218" s="152"/>
      <c r="F218" s="153"/>
      <c r="G218" s="151"/>
      <c r="H218" s="158"/>
      <c r="I218" s="160"/>
      <c r="J218" s="160"/>
      <c r="K218" s="194"/>
      <c r="L218" s="157"/>
      <c r="M218" s="58"/>
    </row>
    <row r="219" spans="1:13" s="96" customFormat="1" ht="33" customHeight="1" x14ac:dyDescent="0.3">
      <c r="A219" s="217">
        <f t="shared" si="4"/>
        <v>129</v>
      </c>
      <c r="B219" s="151"/>
      <c r="C219" s="181"/>
      <c r="D219" s="181"/>
      <c r="E219" s="152"/>
      <c r="F219" s="153"/>
      <c r="G219" s="143"/>
      <c r="H219" s="154"/>
      <c r="I219" s="183"/>
      <c r="J219" s="190"/>
      <c r="K219" s="191"/>
      <c r="L219" s="184"/>
      <c r="M219" s="65"/>
    </row>
    <row r="220" spans="1:13" s="96" customFormat="1" ht="31.5" customHeight="1" x14ac:dyDescent="0.35">
      <c r="A220" s="217">
        <v>130</v>
      </c>
      <c r="B220" s="242"/>
      <c r="C220" s="243"/>
      <c r="D220" s="243"/>
      <c r="E220" s="244"/>
      <c r="F220" s="245"/>
      <c r="G220" s="246"/>
      <c r="H220" s="247"/>
      <c r="I220" s="248"/>
      <c r="J220" s="249"/>
      <c r="K220" s="250"/>
      <c r="L220" s="251"/>
      <c r="M220" s="58"/>
    </row>
    <row r="221" spans="1:13" s="96" customFormat="1" ht="17.399999999999999" x14ac:dyDescent="0.35">
      <c r="A221" s="217">
        <v>131</v>
      </c>
      <c r="B221" s="252"/>
      <c r="C221" s="253"/>
      <c r="D221" s="253"/>
      <c r="E221" s="254"/>
      <c r="F221" s="255"/>
      <c r="G221" s="256"/>
      <c r="H221" s="257"/>
      <c r="I221" s="258"/>
      <c r="J221" s="259"/>
      <c r="K221" s="260"/>
      <c r="L221" s="261"/>
      <c r="M221" s="262"/>
    </row>
    <row r="222" spans="1:13" s="96" customFormat="1" ht="33.75" customHeight="1" x14ac:dyDescent="0.3">
      <c r="A222" s="217">
        <v>132</v>
      </c>
      <c r="B222" s="151"/>
      <c r="C222" s="164"/>
      <c r="D222" s="164"/>
      <c r="E222" s="152"/>
      <c r="F222" s="153"/>
      <c r="G222" s="151"/>
      <c r="H222" s="158"/>
      <c r="I222" s="183"/>
      <c r="J222" s="177"/>
      <c r="K222" s="182"/>
      <c r="L222" s="178"/>
      <c r="M222" s="204"/>
    </row>
    <row r="223" spans="1:13" s="96" customFormat="1" ht="32.25" customHeight="1" x14ac:dyDescent="0.3">
      <c r="A223" s="218">
        <v>133</v>
      </c>
      <c r="B223" s="151"/>
      <c r="C223" s="164"/>
      <c r="D223" s="164"/>
      <c r="E223" s="152"/>
      <c r="F223" s="153"/>
      <c r="G223" s="151"/>
      <c r="H223" s="154"/>
      <c r="I223" s="183"/>
      <c r="J223" s="190"/>
      <c r="K223" s="191"/>
      <c r="L223" s="184"/>
      <c r="M223" s="183"/>
    </row>
    <row r="224" spans="1:13" s="96" customFormat="1" ht="30" customHeight="1" x14ac:dyDescent="0.3">
      <c r="A224" s="217">
        <v>134</v>
      </c>
      <c r="B224" s="151"/>
      <c r="C224" s="164"/>
      <c r="D224" s="164"/>
      <c r="E224" s="152"/>
      <c r="F224" s="153"/>
      <c r="G224" s="151"/>
      <c r="H224" s="154"/>
      <c r="I224" s="183"/>
      <c r="J224" s="190"/>
      <c r="K224" s="191"/>
      <c r="L224" s="184"/>
      <c r="M224" s="180"/>
    </row>
    <row r="225" spans="1:14" s="96" customFormat="1" ht="30" customHeight="1" x14ac:dyDescent="0.3">
      <c r="A225" s="208">
        <v>135</v>
      </c>
      <c r="B225" s="179"/>
      <c r="C225" s="164"/>
      <c r="D225" s="164"/>
      <c r="E225" s="152"/>
      <c r="F225" s="153"/>
      <c r="G225" s="179"/>
      <c r="H225" s="158"/>
      <c r="I225" s="160"/>
      <c r="J225" s="160"/>
      <c r="K225" s="160"/>
      <c r="L225" s="184"/>
      <c r="M225" s="180"/>
    </row>
    <row r="226" spans="1:14" s="96" customFormat="1" x14ac:dyDescent="0.3">
      <c r="A226" s="208">
        <v>136</v>
      </c>
      <c r="B226" s="179"/>
      <c r="C226" s="164"/>
      <c r="D226" s="164"/>
      <c r="E226" s="152"/>
      <c r="F226" s="153"/>
      <c r="G226" s="151"/>
      <c r="H226" s="158"/>
      <c r="I226" s="160"/>
      <c r="J226" s="160"/>
      <c r="K226" s="189"/>
      <c r="L226" s="178"/>
      <c r="M226" s="263"/>
    </row>
    <row r="227" spans="1:14" s="96" customFormat="1" x14ac:dyDescent="0.3">
      <c r="A227" s="208">
        <v>137</v>
      </c>
      <c r="B227" s="151"/>
      <c r="C227" s="195"/>
      <c r="D227" s="195"/>
      <c r="E227" s="155"/>
      <c r="F227" s="153"/>
      <c r="G227" s="151"/>
      <c r="H227" s="154"/>
      <c r="I227" s="183"/>
      <c r="J227" s="155"/>
      <c r="K227" s="156"/>
      <c r="L227" s="157"/>
      <c r="M227" s="219"/>
    </row>
    <row r="228" spans="1:14" s="96" customFormat="1" x14ac:dyDescent="0.3">
      <c r="A228" s="208">
        <v>138</v>
      </c>
      <c r="B228" s="192"/>
      <c r="C228" s="176"/>
      <c r="D228" s="176"/>
      <c r="E228" s="152"/>
      <c r="F228" s="153"/>
      <c r="G228" s="143"/>
      <c r="H228" s="158"/>
      <c r="I228" s="160"/>
      <c r="J228" s="182"/>
      <c r="K228" s="182"/>
      <c r="L228" s="178"/>
      <c r="M228" s="205"/>
    </row>
    <row r="229" spans="1:14" s="96" customFormat="1" ht="32.25" customHeight="1" x14ac:dyDescent="0.3">
      <c r="A229" s="208">
        <v>139</v>
      </c>
      <c r="B229" s="192"/>
      <c r="C229" s="181"/>
      <c r="D229" s="181"/>
      <c r="E229" s="152"/>
      <c r="F229" s="153"/>
      <c r="G229" s="143"/>
      <c r="H229" s="158"/>
      <c r="I229" s="160"/>
      <c r="J229" s="160"/>
      <c r="K229" s="194"/>
      <c r="L229" s="157"/>
      <c r="M229" s="205"/>
    </row>
    <row r="230" spans="1:14" s="96" customFormat="1" x14ac:dyDescent="0.3">
      <c r="A230" s="208">
        <v>140</v>
      </c>
      <c r="B230" s="192"/>
      <c r="C230" s="181"/>
      <c r="D230" s="181"/>
      <c r="E230" s="152"/>
      <c r="F230" s="153"/>
      <c r="G230" s="151"/>
      <c r="H230" s="158"/>
      <c r="I230" s="160"/>
      <c r="J230" s="160"/>
      <c r="K230" s="194"/>
      <c r="L230" s="157"/>
      <c r="M230" s="205"/>
      <c r="N230" s="231"/>
    </row>
    <row r="231" spans="1:14" x14ac:dyDescent="0.3">
      <c r="A231" s="73"/>
      <c r="B231" s="60"/>
      <c r="C231" s="124">
        <f>SUM(C211:C230)</f>
        <v>0</v>
      </c>
      <c r="D231" s="124">
        <f>SUM(D211:D230)</f>
        <v>0</v>
      </c>
      <c r="E231" s="68"/>
      <c r="F231" s="55"/>
      <c r="G231" s="53"/>
      <c r="H231" s="56"/>
      <c r="I231" s="52"/>
      <c r="J231" s="121"/>
      <c r="K231" s="121"/>
      <c r="L231" s="59"/>
      <c r="M231" s="3"/>
    </row>
    <row r="232" spans="1:14" x14ac:dyDescent="0.3">
      <c r="A232" s="3"/>
      <c r="B232" s="26" t="s">
        <v>65</v>
      </c>
      <c r="C232" s="27">
        <f>C231+C196</f>
        <v>71153.179999999993</v>
      </c>
      <c r="D232" s="27">
        <f>D231+D196</f>
        <v>72544.84</v>
      </c>
      <c r="E232" s="28"/>
      <c r="F232" s="170"/>
      <c r="G232" s="29"/>
      <c r="H232" s="31"/>
      <c r="I232" s="31"/>
      <c r="J232" s="32"/>
      <c r="K232" s="32"/>
      <c r="L232" s="31"/>
      <c r="M232" s="31"/>
    </row>
    <row r="233" spans="1:14" x14ac:dyDescent="0.3">
      <c r="A233" s="3"/>
      <c r="B233" s="33"/>
      <c r="C233" s="34"/>
      <c r="D233" s="34"/>
      <c r="E233" s="28"/>
      <c r="F233" s="170"/>
      <c r="G233" s="29"/>
      <c r="H233" s="35" t="s">
        <v>66</v>
      </c>
      <c r="I233" s="35"/>
      <c r="J233" s="35"/>
      <c r="K233" s="35"/>
      <c r="L233" s="35" t="s">
        <v>67</v>
      </c>
      <c r="M233" s="3"/>
    </row>
    <row r="234" spans="1:14" x14ac:dyDescent="0.3">
      <c r="A234" s="3"/>
      <c r="B234" s="33"/>
      <c r="C234" s="34"/>
      <c r="D234" s="34"/>
      <c r="E234" s="36"/>
      <c r="F234" s="170"/>
      <c r="G234" s="50"/>
      <c r="H234" s="37" t="s">
        <v>68</v>
      </c>
      <c r="I234" s="37"/>
      <c r="J234" s="49"/>
      <c r="K234" s="37"/>
      <c r="L234" s="37" t="s">
        <v>69</v>
      </c>
      <c r="M234" s="37"/>
    </row>
    <row r="235" spans="1:14" ht="31.2" x14ac:dyDescent="0.3">
      <c r="A235" s="38" t="s">
        <v>70</v>
      </c>
      <c r="B235" s="3"/>
      <c r="C235" s="266" t="s">
        <v>260</v>
      </c>
      <c r="D235" s="7"/>
      <c r="E235" s="36"/>
      <c r="F235" s="170"/>
      <c r="G235" s="32"/>
      <c r="H235" s="31"/>
      <c r="I235" s="31"/>
      <c r="J235" s="3"/>
      <c r="K235" s="3"/>
      <c r="L235" s="31"/>
      <c r="M235" s="31"/>
    </row>
    <row r="236" spans="1:14" x14ac:dyDescent="0.3">
      <c r="A236" s="38"/>
      <c r="B236" s="3"/>
      <c r="C236" s="38"/>
      <c r="D236" s="119"/>
      <c r="E236" s="36"/>
      <c r="F236" s="170"/>
      <c r="G236" s="32"/>
      <c r="H236" s="37" t="s">
        <v>67</v>
      </c>
      <c r="I236" s="37"/>
      <c r="J236" s="3"/>
      <c r="K236" s="3"/>
      <c r="L236" s="37" t="s">
        <v>67</v>
      </c>
      <c r="M236" s="40"/>
    </row>
    <row r="237" spans="1:14" x14ac:dyDescent="0.3">
      <c r="A237" s="44" t="s">
        <v>72</v>
      </c>
      <c r="B237" s="3"/>
      <c r="C237" s="3"/>
      <c r="D237" s="3"/>
      <c r="E237" s="45"/>
      <c r="F237" s="149"/>
      <c r="G237" s="3"/>
      <c r="H237" s="37" t="s">
        <v>73</v>
      </c>
      <c r="I237" s="3"/>
      <c r="J237" s="3"/>
      <c r="K237" s="3"/>
      <c r="L237" s="37" t="s">
        <v>74</v>
      </c>
      <c r="M237" s="3"/>
    </row>
    <row r="238" spans="1:14" x14ac:dyDescent="0.3">
      <c r="E238" s="5"/>
    </row>
    <row r="239" spans="1:14" x14ac:dyDescent="0.3">
      <c r="E239" s="5"/>
    </row>
    <row r="240" spans="1:14" x14ac:dyDescent="0.3">
      <c r="A240" s="38" t="s">
        <v>75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309/2025</v>
      </c>
    </row>
    <row r="241" spans="1:13" x14ac:dyDescent="0.3">
      <c r="A241" s="402" t="s">
        <v>1</v>
      </c>
      <c r="B241" s="402"/>
      <c r="C241" s="402"/>
      <c r="D241" s="402"/>
      <c r="E241" s="402"/>
      <c r="F241" s="402"/>
      <c r="G241" s="402"/>
      <c r="H241" s="402"/>
      <c r="I241" s="402"/>
      <c r="J241" s="402"/>
      <c r="K241" s="402"/>
      <c r="L241" s="402"/>
      <c r="M241" s="402"/>
    </row>
    <row r="242" spans="1:13" ht="16.2" customHeight="1" x14ac:dyDescent="0.35">
      <c r="A242" s="44"/>
      <c r="B242" s="6"/>
      <c r="C242" s="3"/>
      <c r="D242" s="403" t="s">
        <v>259</v>
      </c>
      <c r="E242" s="403"/>
      <c r="F242" s="403"/>
      <c r="G242" s="403"/>
      <c r="H242" s="8"/>
      <c r="I242" s="8"/>
      <c r="J242" s="8"/>
      <c r="K242" s="9"/>
      <c r="L242" s="401" t="s">
        <v>3</v>
      </c>
      <c r="M242" s="401"/>
    </row>
    <row r="243" spans="1:13" ht="10.5" customHeight="1" x14ac:dyDescent="0.3">
      <c r="A243" s="44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206"/>
      <c r="B244" s="11" t="s">
        <v>4</v>
      </c>
      <c r="C244" s="12" t="s">
        <v>5</v>
      </c>
      <c r="D244" s="13" t="s">
        <v>6</v>
      </c>
      <c r="E244" s="404" t="s">
        <v>7</v>
      </c>
      <c r="F244" s="405"/>
      <c r="G244" s="11" t="s">
        <v>8</v>
      </c>
      <c r="H244" s="12" t="s">
        <v>9</v>
      </c>
      <c r="I244" s="12" t="s">
        <v>10</v>
      </c>
      <c r="J244" s="12" t="s">
        <v>11</v>
      </c>
      <c r="K244" s="12" t="s">
        <v>12</v>
      </c>
      <c r="L244" s="12" t="s">
        <v>13</v>
      </c>
      <c r="M244" s="12" t="s">
        <v>14</v>
      </c>
    </row>
    <row r="245" spans="1:13" x14ac:dyDescent="0.3">
      <c r="A245" s="207"/>
      <c r="B245" s="14" t="s">
        <v>15</v>
      </c>
      <c r="C245" s="15"/>
      <c r="D245" s="16"/>
      <c r="E245" s="17"/>
      <c r="F245" s="15"/>
      <c r="G245" s="14"/>
      <c r="H245" s="15"/>
      <c r="I245" s="15"/>
      <c r="J245" s="15"/>
      <c r="K245" s="15"/>
      <c r="L245" s="15"/>
      <c r="M245" s="15"/>
    </row>
    <row r="246" spans="1:13" s="96" customFormat="1" x14ac:dyDescent="0.3">
      <c r="A246" s="211">
        <v>141</v>
      </c>
      <c r="B246" s="192"/>
      <c r="C246" s="181"/>
      <c r="D246" s="181"/>
      <c r="E246" s="152"/>
      <c r="F246" s="153"/>
      <c r="G246" s="143"/>
      <c r="H246" s="154"/>
      <c r="I246" s="183"/>
      <c r="J246" s="190"/>
      <c r="K246" s="191"/>
      <c r="L246" s="184"/>
      <c r="M246" s="227"/>
    </row>
    <row r="247" spans="1:13" s="96" customFormat="1" x14ac:dyDescent="0.3">
      <c r="A247" s="211">
        <v>142</v>
      </c>
      <c r="B247" s="192"/>
      <c r="C247" s="181"/>
      <c r="D247" s="181"/>
      <c r="E247" s="152"/>
      <c r="F247" s="153"/>
      <c r="G247" s="143"/>
      <c r="H247" s="154"/>
      <c r="I247" s="183"/>
      <c r="J247" s="190"/>
      <c r="K247" s="191"/>
      <c r="L247" s="184"/>
      <c r="M247" s="227"/>
    </row>
    <row r="248" spans="1:13" s="96" customFormat="1" ht="36" customHeight="1" x14ac:dyDescent="0.3">
      <c r="A248" s="208">
        <v>143</v>
      </c>
      <c r="B248" s="151"/>
      <c r="C248" s="176"/>
      <c r="D248" s="176"/>
      <c r="E248" s="152"/>
      <c r="F248" s="153"/>
      <c r="G248" s="151"/>
      <c r="H248" s="158"/>
      <c r="I248" s="160"/>
      <c r="J248" s="155"/>
      <c r="K248" s="156"/>
      <c r="L248" s="157"/>
      <c r="M248" s="227"/>
    </row>
    <row r="249" spans="1:13" s="96" customFormat="1" ht="27.75" customHeight="1" x14ac:dyDescent="0.3">
      <c r="A249" s="208">
        <v>144</v>
      </c>
      <c r="B249" s="192"/>
      <c r="C249" s="181"/>
      <c r="D249" s="181"/>
      <c r="E249" s="152"/>
      <c r="F249" s="153"/>
      <c r="G249" s="143"/>
      <c r="H249" s="154"/>
      <c r="I249" s="183"/>
      <c r="J249" s="190"/>
      <c r="K249" s="191"/>
      <c r="L249" s="184"/>
      <c r="M249" s="227"/>
    </row>
    <row r="250" spans="1:13" s="96" customFormat="1" ht="35.25" customHeight="1" x14ac:dyDescent="0.3">
      <c r="A250" s="208">
        <v>145</v>
      </c>
      <c r="B250" s="192"/>
      <c r="C250" s="181"/>
      <c r="D250" s="181"/>
      <c r="E250" s="152"/>
      <c r="F250" s="153"/>
      <c r="G250" s="143"/>
      <c r="H250" s="154"/>
      <c r="I250" s="183"/>
      <c r="J250" s="190"/>
      <c r="K250" s="191"/>
      <c r="L250" s="184"/>
      <c r="M250" s="227"/>
    </row>
    <row r="251" spans="1:13" s="96" customFormat="1" ht="30.75" customHeight="1" x14ac:dyDescent="0.3">
      <c r="A251" s="208">
        <v>146</v>
      </c>
      <c r="B251" s="151"/>
      <c r="C251" s="176"/>
      <c r="D251" s="176"/>
      <c r="E251" s="152"/>
      <c r="F251" s="153"/>
      <c r="G251" s="151"/>
      <c r="H251" s="158"/>
      <c r="I251" s="160"/>
      <c r="J251" s="155"/>
      <c r="K251" s="156"/>
      <c r="L251" s="157"/>
      <c r="M251" s="227"/>
    </row>
    <row r="252" spans="1:13" s="96" customFormat="1" ht="30.75" customHeight="1" x14ac:dyDescent="0.3">
      <c r="A252" s="208">
        <v>147</v>
      </c>
      <c r="B252" s="151"/>
      <c r="C252" s="176"/>
      <c r="D252" s="176"/>
      <c r="E252" s="152"/>
      <c r="F252" s="153"/>
      <c r="G252" s="151"/>
      <c r="H252" s="158"/>
      <c r="I252" s="160"/>
      <c r="J252" s="160"/>
      <c r="K252" s="160"/>
      <c r="L252" s="177"/>
      <c r="M252" s="227"/>
    </row>
    <row r="253" spans="1:13" s="96" customFormat="1" ht="30" customHeight="1" x14ac:dyDescent="0.3">
      <c r="A253" s="208">
        <v>148</v>
      </c>
      <c r="B253" s="151"/>
      <c r="C253" s="176"/>
      <c r="D253" s="176"/>
      <c r="E253" s="152"/>
      <c r="F253" s="153"/>
      <c r="G253" s="151"/>
      <c r="H253" s="154"/>
      <c r="I253" s="160"/>
      <c r="J253" s="155"/>
      <c r="K253" s="156"/>
      <c r="L253" s="157"/>
      <c r="M253" s="205"/>
    </row>
    <row r="254" spans="1:13" s="96" customFormat="1" ht="30" customHeight="1" x14ac:dyDescent="0.3">
      <c r="A254" s="208">
        <v>149</v>
      </c>
      <c r="B254" s="151"/>
      <c r="C254" s="176"/>
      <c r="D254" s="176"/>
      <c r="E254" s="152"/>
      <c r="F254" s="153"/>
      <c r="G254" s="151"/>
      <c r="H254" s="154"/>
      <c r="I254" s="160"/>
      <c r="J254" s="155"/>
      <c r="K254" s="156"/>
      <c r="L254" s="157"/>
      <c r="M254" s="205"/>
    </row>
    <row r="255" spans="1:13" s="96" customFormat="1" x14ac:dyDescent="0.3">
      <c r="A255" s="217">
        <v>150</v>
      </c>
      <c r="B255" s="53"/>
      <c r="C255" s="69"/>
      <c r="D255" s="69"/>
      <c r="E255" s="58"/>
      <c r="F255" s="55"/>
      <c r="G255" s="53"/>
      <c r="H255" s="56"/>
      <c r="I255" s="66"/>
      <c r="J255" s="225"/>
      <c r="K255" s="226"/>
      <c r="L255" s="59"/>
      <c r="M255" s="205"/>
    </row>
    <row r="256" spans="1:13" s="96" customFormat="1" x14ac:dyDescent="0.3">
      <c r="A256" s="217">
        <v>151</v>
      </c>
      <c r="B256" s="53"/>
      <c r="C256" s="176"/>
      <c r="D256" s="176"/>
      <c r="E256" s="152"/>
      <c r="F256" s="153"/>
      <c r="G256" s="151"/>
      <c r="H256" s="158"/>
      <c r="I256" s="160"/>
      <c r="J256" s="155"/>
      <c r="K256" s="156"/>
      <c r="L256" s="157"/>
      <c r="M256" s="205"/>
    </row>
    <row r="257" spans="1:13" s="96" customFormat="1" x14ac:dyDescent="0.3">
      <c r="A257" s="217">
        <v>152</v>
      </c>
      <c r="B257" s="192"/>
      <c r="C257" s="176"/>
      <c r="D257" s="176"/>
      <c r="E257" s="152"/>
      <c r="F257" s="153"/>
      <c r="G257" s="143"/>
      <c r="H257" s="158"/>
      <c r="I257" s="160"/>
      <c r="J257" s="193"/>
      <c r="K257" s="182"/>
      <c r="L257" s="178"/>
      <c r="M257" s="205"/>
    </row>
    <row r="258" spans="1:13" s="96" customFormat="1" x14ac:dyDescent="0.3">
      <c r="A258" s="217">
        <v>153</v>
      </c>
      <c r="B258" s="151"/>
      <c r="C258" s="181"/>
      <c r="D258" s="181"/>
      <c r="E258" s="155"/>
      <c r="F258" s="153"/>
      <c r="G258" s="151"/>
      <c r="H258" s="154"/>
      <c r="I258" s="160"/>
      <c r="J258" s="160"/>
      <c r="K258" s="189"/>
      <c r="L258" s="157"/>
      <c r="M258" s="205"/>
    </row>
    <row r="259" spans="1:13" s="96" customFormat="1" x14ac:dyDescent="0.3">
      <c r="A259" s="218">
        <v>154</v>
      </c>
      <c r="B259" s="224"/>
      <c r="C259" s="164"/>
      <c r="D259" s="164"/>
      <c r="E259" s="152"/>
      <c r="F259" s="153"/>
      <c r="G259" s="143"/>
      <c r="H259" s="158"/>
      <c r="I259" s="160"/>
      <c r="J259" s="182"/>
      <c r="K259" s="182"/>
      <c r="L259" s="178"/>
      <c r="M259" s="205"/>
    </row>
    <row r="260" spans="1:13" s="96" customFormat="1" x14ac:dyDescent="0.3">
      <c r="A260" s="217">
        <v>155</v>
      </c>
      <c r="B260" s="53"/>
      <c r="C260" s="120"/>
      <c r="D260" s="120"/>
      <c r="E260" s="54"/>
      <c r="F260" s="142"/>
      <c r="G260" s="146"/>
      <c r="H260" s="147"/>
      <c r="I260" s="66"/>
      <c r="J260" s="58"/>
      <c r="K260" s="72"/>
      <c r="L260" s="63"/>
      <c r="M260" s="115"/>
    </row>
    <row r="261" spans="1:13" s="96" customFormat="1" x14ac:dyDescent="0.3">
      <c r="A261" s="208">
        <v>156</v>
      </c>
      <c r="B261" s="134"/>
      <c r="C261" s="135"/>
      <c r="D261" s="135"/>
      <c r="E261" s="136"/>
      <c r="F261" s="172"/>
      <c r="G261" s="137"/>
      <c r="H261" s="138"/>
      <c r="I261" s="139"/>
      <c r="J261" s="140"/>
      <c r="K261" s="140"/>
      <c r="L261" s="141"/>
      <c r="M261" s="71"/>
    </row>
    <row r="262" spans="1:13" s="96" customFormat="1" ht="32.25" customHeight="1" x14ac:dyDescent="0.3">
      <c r="A262" s="208">
        <v>157</v>
      </c>
      <c r="B262" s="51"/>
      <c r="C262" s="62"/>
      <c r="D262" s="62"/>
      <c r="E262" s="68"/>
      <c r="F262" s="55"/>
      <c r="G262" s="53"/>
      <c r="H262" s="56"/>
      <c r="I262" s="114"/>
      <c r="J262" s="57"/>
      <c r="K262" s="67"/>
      <c r="L262" s="70"/>
      <c r="M262" s="71"/>
    </row>
    <row r="263" spans="1:13" s="96" customFormat="1" x14ac:dyDescent="0.3">
      <c r="A263" s="208">
        <v>158</v>
      </c>
      <c r="B263" s="53"/>
      <c r="C263" s="61"/>
      <c r="D263" s="61"/>
      <c r="E263" s="68"/>
      <c r="F263" s="55"/>
      <c r="G263" s="53"/>
      <c r="H263" s="64"/>
      <c r="I263" s="114"/>
      <c r="J263" s="62"/>
      <c r="K263" s="117"/>
      <c r="L263" s="63"/>
      <c r="M263" s="115"/>
    </row>
    <row r="264" spans="1:13" s="96" customFormat="1" x14ac:dyDescent="0.3">
      <c r="A264" s="208">
        <v>159</v>
      </c>
      <c r="B264" s="51"/>
      <c r="C264" s="62"/>
      <c r="D264" s="127"/>
      <c r="E264" s="54"/>
      <c r="F264" s="55"/>
      <c r="G264" s="51"/>
      <c r="H264" s="56"/>
      <c r="I264" s="52"/>
      <c r="J264" s="58"/>
      <c r="K264" s="72"/>
      <c r="L264" s="59"/>
      <c r="M264" s="116"/>
    </row>
    <row r="265" spans="1:13" s="96" customFormat="1" x14ac:dyDescent="0.3">
      <c r="A265" s="208">
        <v>160</v>
      </c>
      <c r="B265" s="129"/>
      <c r="C265" s="130"/>
      <c r="D265" s="130"/>
      <c r="E265" s="131"/>
      <c r="F265" s="128"/>
      <c r="G265" s="129"/>
      <c r="H265" s="132"/>
      <c r="I265" s="133"/>
      <c r="J265" s="122"/>
      <c r="K265" s="123"/>
      <c r="L265" s="59"/>
      <c r="M265" s="116"/>
    </row>
    <row r="266" spans="1:13" x14ac:dyDescent="0.3">
      <c r="A266" s="3"/>
      <c r="B266" s="24" t="s">
        <v>64</v>
      </c>
      <c r="C266" s="25">
        <f>SUM(C246:C265)</f>
        <v>0</v>
      </c>
      <c r="D266" s="25">
        <f>SUM(D246:D265)</f>
        <v>0</v>
      </c>
      <c r="E266" s="409"/>
      <c r="F266" s="410"/>
      <c r="G266" s="410"/>
      <c r="H266" s="410"/>
      <c r="I266" s="410"/>
      <c r="J266" s="410"/>
      <c r="K266" s="410"/>
      <c r="L266" s="410"/>
      <c r="M266" s="3"/>
    </row>
    <row r="267" spans="1:13" x14ac:dyDescent="0.3">
      <c r="A267" s="3"/>
      <c r="B267" s="26" t="s">
        <v>65</v>
      </c>
      <c r="C267" s="27">
        <f>C266+C232</f>
        <v>71153.179999999993</v>
      </c>
      <c r="D267" s="27">
        <f>D266+D232</f>
        <v>72544.84</v>
      </c>
      <c r="E267" s="28"/>
      <c r="F267" s="170"/>
      <c r="G267" s="29"/>
      <c r="H267" s="31"/>
      <c r="I267" s="31"/>
      <c r="J267" s="32"/>
      <c r="K267" s="32"/>
      <c r="L267" s="31"/>
      <c r="M267" s="31"/>
    </row>
    <row r="268" spans="1:13" x14ac:dyDescent="0.3">
      <c r="A268" s="3"/>
      <c r="B268" s="33"/>
      <c r="C268" s="34"/>
      <c r="D268" s="34"/>
      <c r="E268" s="28"/>
      <c r="F268" s="170"/>
      <c r="G268" s="29"/>
      <c r="H268" s="35" t="s">
        <v>66</v>
      </c>
      <c r="I268" s="35"/>
      <c r="J268" s="35"/>
      <c r="K268" s="35"/>
      <c r="L268" s="35" t="s">
        <v>67</v>
      </c>
      <c r="M268" s="3"/>
    </row>
    <row r="269" spans="1:13" x14ac:dyDescent="0.3">
      <c r="A269" s="3"/>
      <c r="B269" s="33"/>
      <c r="C269" s="34"/>
      <c r="D269" s="34"/>
      <c r="E269" s="36"/>
      <c r="F269" s="170"/>
      <c r="G269" s="39"/>
      <c r="H269" s="37" t="s">
        <v>68</v>
      </c>
      <c r="I269" s="37"/>
      <c r="J269" s="37"/>
      <c r="K269" s="37"/>
      <c r="L269" s="37" t="s">
        <v>69</v>
      </c>
      <c r="M269" s="37"/>
    </row>
    <row r="270" spans="1:13" ht="31.2" x14ac:dyDescent="0.3">
      <c r="A270" s="38"/>
      <c r="B270" s="38" t="s">
        <v>261</v>
      </c>
      <c r="C270" s="266" t="s">
        <v>260</v>
      </c>
      <c r="D270" s="3"/>
      <c r="E270" s="36"/>
      <c r="F270" s="170"/>
      <c r="G270" s="32"/>
      <c r="H270" s="37"/>
      <c r="I270" s="37"/>
      <c r="J270" s="3"/>
      <c r="K270" s="3"/>
      <c r="L270" s="37"/>
      <c r="M270" s="40"/>
    </row>
    <row r="271" spans="1:13" x14ac:dyDescent="0.3">
      <c r="A271" s="38"/>
      <c r="B271" s="3"/>
      <c r="C271" s="38"/>
      <c r="D271" s="3"/>
      <c r="E271" s="36"/>
      <c r="F271" s="170"/>
      <c r="G271" s="32"/>
      <c r="H271" s="41"/>
      <c r="I271" s="42"/>
      <c r="J271" s="3"/>
      <c r="K271" s="3"/>
      <c r="L271" s="41"/>
      <c r="M271" s="43"/>
    </row>
    <row r="272" spans="1:13" x14ac:dyDescent="0.3">
      <c r="A272" s="38"/>
      <c r="B272" s="3"/>
      <c r="C272" s="38"/>
      <c r="D272" s="3"/>
      <c r="E272" s="36"/>
      <c r="F272" s="170"/>
      <c r="G272" s="32"/>
      <c r="H272" s="37" t="s">
        <v>67</v>
      </c>
      <c r="I272" s="37"/>
      <c r="J272" s="3"/>
      <c r="K272" s="3"/>
      <c r="L272" s="37" t="s">
        <v>67</v>
      </c>
      <c r="M272" s="40"/>
    </row>
    <row r="273" spans="1:13" x14ac:dyDescent="0.3">
      <c r="A273" s="44" t="s">
        <v>72</v>
      </c>
      <c r="B273" s="3"/>
      <c r="C273" s="3"/>
      <c r="D273" s="3"/>
      <c r="E273" s="45"/>
      <c r="F273" s="149"/>
      <c r="G273" s="3"/>
      <c r="H273" s="37" t="s">
        <v>73</v>
      </c>
      <c r="I273" s="3"/>
      <c r="J273" s="3"/>
      <c r="K273" s="3"/>
      <c r="L273" s="37" t="s">
        <v>74</v>
      </c>
      <c r="M273" s="3"/>
    </row>
  </sheetData>
  <mergeCells count="39">
    <mergeCell ref="L31:M31"/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A35:M35"/>
    <mergeCell ref="A67:M67"/>
    <mergeCell ref="D68:G68"/>
    <mergeCell ref="L68:M68"/>
    <mergeCell ref="E69:F69"/>
    <mergeCell ref="E91:L91"/>
    <mergeCell ref="L27:M27"/>
    <mergeCell ref="E244:F244"/>
    <mergeCell ref="E266:L266"/>
    <mergeCell ref="A170:M170"/>
    <mergeCell ref="D171:G171"/>
    <mergeCell ref="L171:M171"/>
    <mergeCell ref="E173:F173"/>
    <mergeCell ref="E209:F209"/>
    <mergeCell ref="G206:J206"/>
    <mergeCell ref="A241:M241"/>
    <mergeCell ref="D242:G242"/>
    <mergeCell ref="L242:M242"/>
    <mergeCell ref="D102:G102"/>
    <mergeCell ref="L102:M102"/>
    <mergeCell ref="E104:F104"/>
    <mergeCell ref="A205:M205"/>
    <mergeCell ref="D207:G207"/>
    <mergeCell ref="L207:M207"/>
    <mergeCell ref="A136:M136"/>
    <mergeCell ref="D137:G137"/>
    <mergeCell ref="L137:M137"/>
    <mergeCell ref="E139:F139"/>
    <mergeCell ref="E161:L161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3" fitToWidth="0" fitToHeight="0" orientation="landscape" r:id="rId1"/>
  <headerFooter>
    <oddFooter>&amp;L&amp;F&amp;C&amp;P of &amp;N</oddFooter>
  </headerFooter>
  <rowBreaks count="6" manualBreakCount="6">
    <brk id="33" max="12" man="1"/>
    <brk id="65" max="12" man="1"/>
    <brk id="99" max="13" man="1"/>
    <brk id="135" max="12" man="1"/>
    <brk id="168" max="12" man="1"/>
    <brk id="203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98b9145d0f30ffa8c0ae665d44672cb4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77cdc57330bd63446cc41f0e3199b465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6F43964-F64E-4F10-992B-ED8F207F55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2026-01-28T14:03:11Z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