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581" documentId="14_{E4BD5D35-4321-427B-A806-DA99C96C677D}" xr6:coauthVersionLast="47" xr6:coauthVersionMax="47" xr10:uidLastSave="{A01FA948-33EB-4473-B39B-06CE37FA98CE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Sheet1!$A$1:$M$104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" i="1" l="1"/>
  <c r="A19" i="1"/>
  <c r="A24" i="1"/>
  <c r="A28" i="1"/>
  <c r="C131" i="1"/>
  <c r="D96" i="1"/>
  <c r="C96" i="1"/>
  <c r="D63" i="1"/>
  <c r="C63" i="1"/>
  <c r="D166" i="1"/>
  <c r="A155" i="1" l="1"/>
  <c r="A156" i="1" s="1"/>
  <c r="A157" i="1" s="1"/>
  <c r="A158" i="1" s="1"/>
  <c r="A159" i="1" s="1"/>
  <c r="D131" i="1" l="1"/>
  <c r="A10" i="1" l="1"/>
  <c r="C236" i="1" l="1"/>
  <c r="D236" i="1"/>
  <c r="C166" i="1" l="1"/>
  <c r="D200" i="1" l="1"/>
  <c r="C200" i="1"/>
  <c r="A78" i="1" l="1"/>
  <c r="A79" i="1" s="1"/>
  <c r="A80" i="1" s="1"/>
  <c r="A82" i="1"/>
  <c r="A83" i="1" s="1"/>
  <c r="A84" i="1" s="1"/>
  <c r="A85" i="1" s="1"/>
  <c r="A87" i="1"/>
  <c r="A88" i="1" s="1"/>
  <c r="A89" i="1" s="1"/>
  <c r="A91" i="1"/>
  <c r="A112" i="1"/>
  <c r="A113" i="1" s="1"/>
  <c r="A114" i="1" s="1"/>
  <c r="A121" i="1"/>
  <c r="A219" i="1"/>
  <c r="A220" i="1" s="1"/>
  <c r="A221" i="1" s="1"/>
  <c r="A222" i="1" s="1"/>
  <c r="A223" i="1" s="1"/>
  <c r="A224" i="1" s="1"/>
  <c r="D271" i="1" l="1"/>
  <c r="C271" i="1"/>
  <c r="D31" i="1" l="1"/>
  <c r="C31" i="1" l="1"/>
  <c r="A6" i="1" l="1"/>
  <c r="D32" i="1" l="1"/>
  <c r="C32" i="1"/>
  <c r="C64" i="1" l="1"/>
  <c r="C97" i="1" s="1"/>
  <c r="C132" i="1" s="1"/>
  <c r="C167" i="1" s="1"/>
  <c r="D64" i="1"/>
  <c r="D97" i="1" s="1"/>
  <c r="D132" i="1" s="1"/>
  <c r="D167" i="1" s="1"/>
  <c r="D201" i="1" l="1"/>
  <c r="C201" i="1"/>
  <c r="C237" i="1" s="1"/>
  <c r="C272" i="1" s="1"/>
  <c r="M39" i="1" l="1"/>
  <c r="M71" i="1" s="1"/>
  <c r="M105" i="1" s="1"/>
  <c r="M140" i="1" s="1"/>
  <c r="M245" i="1" s="1"/>
  <c r="M174" i="1" l="1"/>
  <c r="M209" i="1"/>
  <c r="D237" i="1" l="1"/>
  <c r="D272" i="1" s="1"/>
</calcChain>
</file>

<file path=xl/sharedStrings.xml><?xml version="1.0" encoding="utf-8"?>
<sst xmlns="http://schemas.openxmlformats.org/spreadsheetml/2006/main" count="558" uniqueCount="200">
  <si>
    <t>Skeda Nru. 305/2025</t>
  </si>
  <si>
    <t xml:space="preserve">Skeda ta' Pagamenti v3 - Rapport ta' Xiri u Pagamenti </t>
  </si>
  <si>
    <t xml:space="preserve">                                         Data: 28_05_2025 - 16_06_2025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</si>
  <si>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</si>
  <si>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</si>
  <si>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</si>
  <si>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</si>
  <si>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</si>
  <si>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</si>
  <si>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</si>
  <si>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</si>
  <si>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</si>
  <si>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</si>
  <si>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</si>
  <si>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</si>
  <si>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</si>
  <si>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Datatrak IT Services </t>
  </si>
  <si>
    <t>D</t>
  </si>
  <si>
    <t xml:space="preserve">PF </t>
  </si>
  <si>
    <t>14 Pre-Regional Tickets paid between 01/05/25 - 31/05/25</t>
  </si>
  <si>
    <t>*001016</t>
  </si>
  <si>
    <t xml:space="preserve">UTV (Fondazzjoni U) </t>
  </si>
  <si>
    <t>DA</t>
  </si>
  <si>
    <t xml:space="preserve">Trasmissjonijiet tal-festi - Balluta &amp; San Giljan </t>
  </si>
  <si>
    <t>BNK JUN 1</t>
  </si>
  <si>
    <t xml:space="preserve">Nikolai Agius </t>
  </si>
  <si>
    <t>PF</t>
  </si>
  <si>
    <t xml:space="preserve">concrete slabs - Telghet San GTiljan, New metal slabs - Triq San Mark, Triq Censu Tabone, Triq Forrest </t>
  </si>
  <si>
    <t>14/06/2025</t>
  </si>
  <si>
    <t>INV0044</t>
  </si>
  <si>
    <t>68/2025</t>
  </si>
  <si>
    <t>BNK JUN 2</t>
  </si>
  <si>
    <t xml:space="preserve">Eyetech Ltd </t>
  </si>
  <si>
    <t xml:space="preserve">Monthly billing for June '25 - fully managed servers &amp; computers </t>
  </si>
  <si>
    <t>BNK JUN 3</t>
  </si>
  <si>
    <t>Monthly Licenses Service: Managed bitdefender for May '25</t>
  </si>
  <si>
    <t>Monthly Licenses Service: Managed bitdefender for Jun '25</t>
  </si>
  <si>
    <t>Kurt Mifsud Water Supply</t>
  </si>
  <si>
    <t xml:space="preserve">27 bowsers of fresh water in May '25 </t>
  </si>
  <si>
    <t>22/2022</t>
  </si>
  <si>
    <t>BNK JUN 4</t>
  </si>
  <si>
    <t xml:space="preserve">Natasha Deguara </t>
  </si>
  <si>
    <t>Upkeep and maintenance from 01/05/25 - 31/05/25</t>
  </si>
  <si>
    <t>5A_2025</t>
  </si>
  <si>
    <t>BNK JUN 5</t>
  </si>
  <si>
    <t xml:space="preserve">Antoine Xerri </t>
  </si>
  <si>
    <t xml:space="preserve">Hasil ta' Triq William Hardmann Ta' Giorni </t>
  </si>
  <si>
    <t>38_2025</t>
  </si>
  <si>
    <t>BNK JUN 6</t>
  </si>
  <si>
    <t xml:space="preserve">Garmmo Ltd </t>
  </si>
  <si>
    <t xml:space="preserve">Staff uniform </t>
  </si>
  <si>
    <t>BNK JUN 7</t>
  </si>
  <si>
    <t xml:space="preserve">Central Service Station Ltd </t>
  </si>
  <si>
    <t>Fuel for council car/van in May 2025</t>
  </si>
  <si>
    <t>BNK JUN 8</t>
  </si>
  <si>
    <t xml:space="preserve">Dr Timothy Camilleri </t>
  </si>
  <si>
    <t>Visit at home re staff on 20/05/25</t>
  </si>
  <si>
    <t xml:space="preserve">BNK JUN 9 </t>
  </si>
  <si>
    <t xml:space="preserve">Baron car hire </t>
  </si>
  <si>
    <t>Rent of 1 van for February '25</t>
  </si>
  <si>
    <t>BNK JUN 10</t>
  </si>
  <si>
    <t>Rent of 1 van for March '25</t>
  </si>
  <si>
    <t>Rent of 1 van for April '25</t>
  </si>
  <si>
    <t>Rent of 1 van for May '25</t>
  </si>
  <si>
    <t xml:space="preserve">Antes Insurance Brokers Ltd </t>
  </si>
  <si>
    <t>Insurance for concert in Lapsi Church on 01/06/25</t>
  </si>
  <si>
    <t>BNK JUN 11</t>
  </si>
  <si>
    <t xml:space="preserve">The Hive Limited </t>
  </si>
  <si>
    <t>Web hosting renewal from April 2023 - April 2024</t>
  </si>
  <si>
    <t>INV/2023/04/0028</t>
  </si>
  <si>
    <t>BNK JUN 12</t>
  </si>
  <si>
    <t>Web hosting renewal from April 2025 - April 2026</t>
  </si>
  <si>
    <t>INV/2025/05/0028</t>
  </si>
  <si>
    <t xml:space="preserve">Paramount Coaches </t>
  </si>
  <si>
    <t>Transport service on 05/04/25</t>
  </si>
  <si>
    <t>BNK JUN 13</t>
  </si>
  <si>
    <t>Sandro Caruana</t>
  </si>
  <si>
    <t>Reimbursment re uninstall and install 1 new auto bib lock incl material by Stephen Schembri</t>
  </si>
  <si>
    <t xml:space="preserve">Receipt </t>
  </si>
  <si>
    <t>BNK JUN 14</t>
  </si>
  <si>
    <t xml:space="preserve">Reimbursment re uninstall and install 1 new sink for special needs public convenience and opening of drain by Stephen Schembri </t>
  </si>
  <si>
    <t>Cleaning &amp; Maintenance of Public Convenience for the month of April '25</t>
  </si>
  <si>
    <t>stj_Apr25</t>
  </si>
  <si>
    <t xml:space="preserve">Reimbursment re repair of lock handle and wood panel by Wiliam Aquilina </t>
  </si>
  <si>
    <t>Cleaning &amp; Maintenance of Public Convenience for the month of May '25</t>
  </si>
  <si>
    <t>stj_May25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</si>
  <si>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</si>
  <si>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</si>
  <si>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</si>
  <si>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</si>
  <si>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</si>
  <si>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</si>
  <si>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</si>
  <si>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16/K10/25</t>
  </si>
  <si>
    <t>D - Direct Order, DA - Direct Order Approved, T - Tender, K - Kwotazzjonijiet, PP - Part Payment, PF - Paid in Full.</t>
  </si>
  <si>
    <t>Proponent</t>
  </si>
  <si>
    <t xml:space="preserve">Sekondant </t>
  </si>
  <si>
    <t>Kunsill Lokali: SAN GILJAN</t>
  </si>
  <si>
    <t xml:space="preserve">ARMS Ltd </t>
  </si>
  <si>
    <t>Electricity - Local Council Offices: 30.11.24 - 28.02.25</t>
  </si>
  <si>
    <t>a/c 1010 0002 2151   inv no. 40764010</t>
  </si>
  <si>
    <t>BNK JUN 15</t>
  </si>
  <si>
    <t>Water - Local Council Offices: 11.12.24 - 25.02.25</t>
  </si>
  <si>
    <t xml:space="preserve">Koptaco Coaches Cooperative </t>
  </si>
  <si>
    <t xml:space="preserve">Transport to Paradise Bay re: Jum l-Omm </t>
  </si>
  <si>
    <t>INV-0712</t>
  </si>
  <si>
    <t>PO 60/2025</t>
  </si>
  <si>
    <t>BNK JUN 16</t>
  </si>
  <si>
    <t xml:space="preserve">Hermann Farrugia Frantz (Coro Bel Canto) </t>
  </si>
  <si>
    <t>Concert at Lapsi Church on Sunday 1st June 2025</t>
  </si>
  <si>
    <t>BNK JUN 17</t>
  </si>
  <si>
    <t xml:space="preserve">Agriproducts Ltd </t>
  </si>
  <si>
    <t xml:space="preserve">Purchase of flowers for activity Jum l-Omm </t>
  </si>
  <si>
    <t>13/05/2025</t>
  </si>
  <si>
    <t>PO 58/2025</t>
  </si>
  <si>
    <t>BNK JUN 18</t>
  </si>
  <si>
    <t xml:space="preserve">Anthony Busutill </t>
  </si>
  <si>
    <t xml:space="preserve">Purchase of fittings re: change of pump at Balluta Fountain </t>
  </si>
  <si>
    <t xml:space="preserve">various </t>
  </si>
  <si>
    <t>BNK JUN 19</t>
  </si>
  <si>
    <t xml:space="preserve">Purchase of pump to be changed at Balluta Fountain </t>
  </si>
  <si>
    <t>29/05/2029</t>
  </si>
  <si>
    <t>Cash Sale No. 228570</t>
  </si>
  <si>
    <t xml:space="preserve">Works carried out on the installation of water pump at Balluta Fountain </t>
  </si>
  <si>
    <t>AB15-225</t>
  </si>
  <si>
    <t>The Millenium Chapel</t>
  </si>
  <si>
    <t>Cleaning Service at the Millenium Chapel for the month of June 25</t>
  </si>
  <si>
    <t>BNK JUN 20</t>
  </si>
  <si>
    <t xml:space="preserve">Image Systems Ltd </t>
  </si>
  <si>
    <t>Contract No. 52818 - date range 01/05/25 - 31/5/25</t>
  </si>
  <si>
    <t>31/05/2025</t>
  </si>
  <si>
    <t>BNK JUN 21</t>
  </si>
  <si>
    <t xml:space="preserve">Bitmac </t>
  </si>
  <si>
    <t>Purchase of cold asphalt x25</t>
  </si>
  <si>
    <t>27/05/2025</t>
  </si>
  <si>
    <t>INV175279</t>
  </si>
  <si>
    <t>PO 63/2025</t>
  </si>
  <si>
    <t>BNK JUN 22</t>
  </si>
  <si>
    <t>Purchase of cold asphalt x6</t>
  </si>
  <si>
    <t>INV175313</t>
  </si>
  <si>
    <t>PO 52/2025</t>
  </si>
  <si>
    <t>Purchase of cold asphalt x14</t>
  </si>
  <si>
    <t>INV175314</t>
  </si>
  <si>
    <t>PO 51/2025</t>
  </si>
  <si>
    <t xml:space="preserve">CALMIC - GDL Trading &amp; Services Ltd </t>
  </si>
  <si>
    <t xml:space="preserve">Serviced all rodent boxes </t>
  </si>
  <si>
    <t>14/04/2025</t>
  </si>
  <si>
    <t>Inv No. 70429</t>
  </si>
  <si>
    <t>BNK JUN 23</t>
  </si>
  <si>
    <t>Inv No. 71094</t>
  </si>
  <si>
    <t>16/04/2025</t>
  </si>
  <si>
    <t>Inv No. 70489</t>
  </si>
  <si>
    <t xml:space="preserve">Simply Clean Limited </t>
  </si>
  <si>
    <t>Bulky Refuse for the month of May 25</t>
  </si>
  <si>
    <t>000708</t>
  </si>
  <si>
    <t>BNK JUN 24</t>
  </si>
  <si>
    <t xml:space="preserve">Christopher Falzon </t>
  </si>
  <si>
    <t xml:space="preserve">Evalwazzjoni bhala parti mill-board - low emission mini-bus service during the summer period for the san giljan lc </t>
  </si>
  <si>
    <t>BNK JUN 25</t>
  </si>
  <si>
    <t xml:space="preserve">Galea Cleaning Solutions </t>
  </si>
  <si>
    <t>T</t>
  </si>
  <si>
    <t>Street sweeping in St Julian's for the month of May '25</t>
  </si>
  <si>
    <t>SJS05/25</t>
  </si>
  <si>
    <t>BNK JUN 26</t>
  </si>
  <si>
    <t>Street sweeping in Paceville for the month of May '25</t>
  </si>
  <si>
    <t>PS05-25</t>
  </si>
  <si>
    <t xml:space="preserve">Albert Micallef Co Ltd (Salina Skips) </t>
  </si>
  <si>
    <t xml:space="preserve">2 skips at the locality </t>
  </si>
  <si>
    <t>Inv No. 6345</t>
  </si>
  <si>
    <t xml:space="preserve">Security Service Malta Ltd </t>
  </si>
  <si>
    <t>Fee for cash in transit service rendered on the 2nd, 9th, 16th 23rd and 30th May 25</t>
  </si>
  <si>
    <t>BNK JUN 27</t>
  </si>
  <si>
    <t xml:space="preserve">Community Work Scheme Enterprise </t>
  </si>
  <si>
    <t>Mr. Gatt - Overtime - May '25</t>
  </si>
  <si>
    <t>BNK JUN 28</t>
  </si>
  <si>
    <t xml:space="preserve">GreenPak Co-op Society Limited </t>
  </si>
  <si>
    <t xml:space="preserve">San Giljan LC iBins Camera monthly running cost </t>
  </si>
  <si>
    <t>BNK JUN 29</t>
  </si>
  <si>
    <t xml:space="preserve">Go Plc </t>
  </si>
  <si>
    <t xml:space="preserve">Rental Charge - 01/06/2025 - 30/06/2025 - tel no. 21373444 + charge </t>
  </si>
  <si>
    <t>BNK JUN 30</t>
  </si>
  <si>
    <t xml:space="preserve">Rental Charge - 01/06/2025 - 30/06/2025 - tel no. P9270027580, P9270052449, DSL-21376243, DSL-21378900, 21373111, 21375367, 21375376, 21376243, </t>
  </si>
  <si>
    <t xml:space="preserve">Clayton D'Amato </t>
  </si>
  <si>
    <t xml:space="preserve">Fee re complaince certificate re: application for new meter at Pjazza Balluta </t>
  </si>
  <si>
    <t>Cash Sale No. 538990-8816-3</t>
  </si>
  <si>
    <t>BNK JUN 31</t>
  </si>
  <si>
    <t xml:space="preserve">Epic Communications Limited </t>
  </si>
  <si>
    <t xml:space="preserve">4 Mobiles to be used by staff - monthly charge in May '25 (due to Covid '19), Sim cards for electric banners &amp; cordless internet </t>
  </si>
  <si>
    <t>BNK JUN 32</t>
  </si>
  <si>
    <t>Crystal Clean</t>
  </si>
  <si>
    <t>Cleaning of council premises during May '25</t>
  </si>
  <si>
    <t>BNK JUN 33</t>
  </si>
  <si>
    <t xml:space="preserve">                                         Data: 29_04_2025 - 27_05_2025</t>
  </si>
  <si>
    <t>Minuti 15/K10/25</t>
  </si>
  <si>
    <t>Minuti 11/K10/25</t>
  </si>
  <si>
    <t xml:space="preserve"> </t>
  </si>
  <si>
    <t xml:space="preserve">Approvati fis-Seduta Nru: </t>
  </si>
  <si>
    <t>BNK JUN 34</t>
  </si>
  <si>
    <t>BNK JUN 35</t>
  </si>
  <si>
    <t>IFFIRMATI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</si>
</sst>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2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sz val="12"/>
      <color rgb="FF0000FF"/>
      <name val="Arial"/>
      <family val="2"/>
    </font>
    <font>
      <i/>
      <sz val="12"/>
      <color rgb="FF0000FF"/>
      <name val="Arial"/>
      <family val="2"/>
    </font>
    <font>
      <i/>
      <sz val="12"/>
      <color rgb="FFFF0000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77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67" fontId="11" fillId="0" borderId="0" xfId="0" applyNumberFormat="1" applyFont="1"/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17" fontId="14" fillId="0" borderId="0" xfId="0" applyNumberFormat="1" applyFont="1" applyAlignment="1">
      <alignment horizontal="left" wrapText="1"/>
    </xf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9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 wrapText="1"/>
    </xf>
    <xf numFmtId="0" fontId="16" fillId="3" borderId="4" xfId="0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4" fillId="3" borderId="5" xfId="11" applyFont="1" applyFill="1" applyBorder="1" applyAlignment="1">
      <alignment horizontal="center" wrapText="1"/>
    </xf>
    <xf numFmtId="0" fontId="24" fillId="3" borderId="4" xfId="0" applyFont="1" applyFill="1" applyBorder="1" applyAlignment="1">
      <alignment horizontal="center"/>
    </xf>
    <xf numFmtId="49" fontId="16" fillId="3" borderId="4" xfId="0" applyNumberFormat="1" applyFont="1" applyFill="1" applyBorder="1" applyAlignment="1">
      <alignment horizontal="center"/>
    </xf>
    <xf numFmtId="167" fontId="8" fillId="3" borderId="0" xfId="1" applyNumberFormat="1" applyFont="1" applyFill="1" applyAlignment="1">
      <alignment horizontal="left"/>
    </xf>
    <xf numFmtId="167" fontId="14" fillId="0" borderId="4" xfId="15" applyNumberFormat="1" applyFont="1" applyFill="1" applyBorder="1" applyAlignment="1">
      <alignment wrapText="1"/>
    </xf>
    <xf numFmtId="166" fontId="10" fillId="0" borderId="0" xfId="1" applyNumberFormat="1" applyFont="1"/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3" borderId="9" xfId="18" applyNumberFormat="1" applyFont="1" applyFill="1" applyBorder="1"/>
    <xf numFmtId="0" fontId="14" fillId="2" borderId="7" xfId="1" applyFont="1" applyFill="1" applyBorder="1" applyAlignment="1">
      <alignment horizontal="left" vertical="center" wrapText="1"/>
    </xf>
    <xf numFmtId="0" fontId="11" fillId="4" borderId="0" xfId="0" applyFont="1" applyFill="1"/>
    <xf numFmtId="167" fontId="14" fillId="3" borderId="4" xfId="0" applyNumberFormat="1" applyFont="1" applyFill="1" applyBorder="1" applyAlignment="1">
      <alignment wrapText="1"/>
    </xf>
    <xf numFmtId="4" fontId="15" fillId="3" borderId="4" xfId="2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left"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9" xfId="2" applyNumberFormat="1" applyFont="1" applyFill="1" applyBorder="1" applyAlignment="1">
      <alignment horizontal="center" vertical="center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167" fontId="11" fillId="4" borderId="0" xfId="0" applyNumberFormat="1" applyFont="1" applyFill="1"/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4" fontId="15" fillId="3" borderId="8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2" xfId="11" applyNumberFormat="1" applyFont="1" applyFill="1" applyBorder="1" applyAlignment="1">
      <alignment horizontal="center"/>
    </xf>
    <xf numFmtId="0" fontId="10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2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1" xfId="1241" applyFont="1" applyBorder="1" applyAlignment="1">
      <alignment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0" fontId="14" fillId="3" borderId="1" xfId="1" applyFont="1" applyFill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1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22" fillId="3" borderId="4" xfId="1" applyFont="1" applyFill="1" applyBorder="1"/>
    <xf numFmtId="0" fontId="8" fillId="3" borderId="9" xfId="1" applyFont="1" applyFill="1" applyBorder="1"/>
    <xf numFmtId="0" fontId="8" fillId="0" borderId="1" xfId="1" applyFont="1" applyBorder="1"/>
    <xf numFmtId="0" fontId="8" fillId="3" borderId="5" xfId="1" applyFont="1" applyFill="1" applyBorder="1"/>
    <xf numFmtId="0" fontId="8" fillId="3" borderId="8" xfId="1" applyFont="1" applyFill="1" applyBorder="1"/>
    <xf numFmtId="0" fontId="22" fillId="3" borderId="8" xfId="1" applyFont="1" applyFill="1" applyBorder="1"/>
    <xf numFmtId="0" fontId="15" fillId="3" borderId="1" xfId="0" applyFont="1" applyFill="1" applyBorder="1" applyAlignment="1">
      <alignment horizontal="center" wrapText="1"/>
    </xf>
    <xf numFmtId="1" fontId="15" fillId="3" borderId="1" xfId="0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7" fillId="0" borderId="0" xfId="24" applyNumberFormat="1" applyFont="1"/>
    <xf numFmtId="0" fontId="14" fillId="3" borderId="4" xfId="24" quotePrefix="1" applyNumberFormat="1" applyFont="1" applyFill="1" applyBorder="1" applyAlignment="1">
      <alignment horizontal="center" wrapText="1"/>
    </xf>
    <xf numFmtId="0" fontId="24" fillId="3" borderId="4" xfId="24" applyNumberFormat="1" applyFont="1" applyFill="1" applyBorder="1" applyAlignment="1">
      <alignment horizontal="center" wrapText="1"/>
    </xf>
    <xf numFmtId="0" fontId="26" fillId="3" borderId="1" xfId="0" applyFont="1" applyFill="1" applyBorder="1" applyAlignment="1">
      <alignment horizontal="center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0" fontId="8" fillId="3" borderId="15" xfId="1" applyFont="1" applyFill="1" applyBorder="1"/>
    <xf numFmtId="0" fontId="15" fillId="3" borderId="0" xfId="0" applyFont="1" applyFill="1" applyAlignment="1">
      <alignment horizontal="center" wrapText="1"/>
    </xf>
    <xf numFmtId="0" fontId="15" fillId="3" borderId="4" xfId="0" quotePrefix="1" applyFont="1" applyFill="1" applyBorder="1" applyAlignment="1">
      <alignment horizontal="center" wrapText="1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3" fillId="3" borderId="0" xfId="0" applyFont="1" applyFill="1"/>
    <xf numFmtId="167" fontId="23" fillId="3" borderId="0" xfId="0" applyNumberFormat="1" applyFont="1" applyFill="1"/>
    <xf numFmtId="0" fontId="15" fillId="0" borderId="1" xfId="0" applyFont="1" applyBorder="1" applyAlignment="1">
      <alignment horizontal="center" wrapText="1"/>
    </xf>
    <xf numFmtId="0" fontId="15" fillId="3" borderId="1" xfId="0" applyFont="1" applyFill="1" applyBorder="1" applyAlignment="1">
      <alignment horizontal="center" vertical="center" wrapText="1"/>
    </xf>
    <xf numFmtId="167" fontId="14" fillId="0" borderId="1" xfId="3" applyNumberFormat="1" applyFont="1" applyFill="1" applyBorder="1" applyAlignment="1">
      <alignment wrapText="1"/>
    </xf>
    <xf numFmtId="0" fontId="15" fillId="3" borderId="1" xfId="0" applyFont="1" applyFill="1" applyBorder="1" applyAlignment="1">
      <alignment wrapText="1"/>
    </xf>
    <xf numFmtId="4" fontId="14" fillId="3" borderId="1" xfId="2" applyNumberFormat="1" applyFont="1" applyFill="1" applyBorder="1" applyAlignment="1"/>
    <xf numFmtId="4" fontId="14" fillId="0" borderId="4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67" fontId="14" fillId="0" borderId="4" xfId="1241" applyFont="1" applyBorder="1" applyAlignment="1">
      <alignment wrapText="1"/>
    </xf>
    <xf numFmtId="167" fontId="16" fillId="0" borderId="4" xfId="0" applyNumberFormat="1" applyFont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/>
    </xf>
    <xf numFmtId="1" fontId="14" fillId="3" borderId="1" xfId="0" quotePrefix="1" applyNumberFormat="1" applyFont="1" applyFill="1" applyBorder="1" applyAlignment="1">
      <alignment horizontal="center" wrapText="1"/>
    </xf>
    <xf numFmtId="167" fontId="16" fillId="3" borderId="1" xfId="24" quotePrefix="1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wrapText="1"/>
    </xf>
    <xf numFmtId="167" fontId="25" fillId="3" borderId="1" xfId="3" applyNumberFormat="1" applyFont="1" applyFill="1" applyBorder="1" applyAlignment="1">
      <alignment wrapText="1"/>
    </xf>
    <xf numFmtId="4" fontId="25" fillId="3" borderId="1" xfId="2" applyNumberFormat="1" applyFont="1" applyFill="1" applyBorder="1" applyAlignment="1">
      <alignment horizontal="center"/>
    </xf>
    <xf numFmtId="4" fontId="26" fillId="3" borderId="4" xfId="2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left" wrapText="1"/>
    </xf>
    <xf numFmtId="14" fontId="25" fillId="3" borderId="1" xfId="0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 wrapText="1"/>
    </xf>
    <xf numFmtId="167" fontId="25" fillId="3" borderId="1" xfId="24" applyNumberFormat="1" applyFont="1" applyFill="1" applyBorder="1" applyAlignment="1">
      <alignment horizontal="center" wrapText="1"/>
    </xf>
    <xf numFmtId="49" fontId="27" fillId="3" borderId="1" xfId="24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horizontal="center"/>
    </xf>
    <xf numFmtId="0" fontId="25" fillId="3" borderId="7" xfId="0" applyFont="1" applyFill="1" applyBorder="1" applyAlignment="1">
      <alignment wrapText="1"/>
    </xf>
    <xf numFmtId="167" fontId="25" fillId="3" borderId="7" xfId="3" applyNumberFormat="1" applyFont="1" applyFill="1" applyBorder="1" applyAlignment="1">
      <alignment wrapText="1"/>
    </xf>
    <xf numFmtId="4" fontId="25" fillId="3" borderId="7" xfId="2" applyNumberFormat="1" applyFont="1" applyFill="1" applyBorder="1" applyAlignment="1">
      <alignment horizontal="center"/>
    </xf>
    <xf numFmtId="4" fontId="26" fillId="3" borderId="9" xfId="2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left" wrapText="1"/>
    </xf>
    <xf numFmtId="14" fontId="25" fillId="3" borderId="7" xfId="0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center" wrapText="1"/>
    </xf>
    <xf numFmtId="167" fontId="25" fillId="3" borderId="7" xfId="24" applyNumberFormat="1" applyFont="1" applyFill="1" applyBorder="1" applyAlignment="1">
      <alignment horizontal="center" wrapText="1"/>
    </xf>
    <xf numFmtId="49" fontId="27" fillId="3" borderId="7" xfId="24" applyNumberFormat="1" applyFont="1" applyFill="1" applyBorder="1" applyAlignment="1">
      <alignment horizontal="center" wrapText="1"/>
    </xf>
    <xf numFmtId="0" fontId="25" fillId="3" borderId="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67" fontId="14" fillId="3" borderId="1" xfId="11" applyNumberFormat="1" applyFont="1" applyFill="1" applyBorder="1" applyAlignment="1">
      <alignment horizontal="center" wrapText="1"/>
    </xf>
    <xf numFmtId="17" fontId="14" fillId="3" borderId="1" xfId="0" quotePrefix="1" applyNumberFormat="1" applyFont="1" applyFill="1" applyBorder="1" applyAlignment="1">
      <alignment horizontal="center" wrapText="1"/>
    </xf>
    <xf numFmtId="0" fontId="8" fillId="5" borderId="1" xfId="1" applyFont="1" applyFill="1" applyBorder="1" applyAlignment="1">
      <alignment horizontal="left" vertical="center" wrapText="1"/>
    </xf>
    <xf numFmtId="167" fontId="14" fillId="3" borderId="1" xfId="3" applyNumberFormat="1" applyFont="1" applyFill="1" applyBorder="1" applyAlignment="1">
      <alignment horizontal="center" vertical="center" wrapText="1"/>
    </xf>
    <xf numFmtId="0" fontId="7" fillId="0" borderId="0" xfId="1" applyFont="1" applyAlignment="1">
      <alignment horizontal="right" wrapText="1"/>
    </xf>
    <xf numFmtId="0" fontId="7" fillId="0" borderId="0" xfId="24" applyNumberFormat="1" applyFont="1" applyAlignment="1">
      <alignment wrapText="1"/>
    </xf>
    <xf numFmtId="49" fontId="29" fillId="3" borderId="1" xfId="0" applyNumberFormat="1" applyFont="1" applyFill="1" applyBorder="1" applyAlignment="1">
      <alignment horizontal="center"/>
    </xf>
    <xf numFmtId="49" fontId="16" fillId="3" borderId="1" xfId="0" quotePrefix="1" applyNumberFormat="1" applyFont="1" applyFill="1" applyBorder="1" applyAlignment="1">
      <alignment horizontal="center"/>
    </xf>
    <xf numFmtId="17" fontId="14" fillId="3" borderId="16" xfId="0" applyNumberFormat="1" applyFont="1" applyFill="1" applyBorder="1" applyAlignment="1">
      <alignment horizontal="left" wrapText="1"/>
    </xf>
    <xf numFmtId="17" fontId="14" fillId="3" borderId="3" xfId="0" applyNumberFormat="1" applyFont="1" applyFill="1" applyBorder="1" applyAlignment="1">
      <alignment horizontal="left" wrapText="1"/>
    </xf>
    <xf numFmtId="0" fontId="28" fillId="3" borderId="1" xfId="0" applyFont="1" applyFill="1" applyBorder="1" applyAlignment="1">
      <alignment horizontal="left" wrapText="1"/>
    </xf>
    <xf numFmtId="0" fontId="15" fillId="3" borderId="1" xfId="0" applyFont="1" applyFill="1" applyBorder="1" applyAlignment="1">
      <alignment horizontal="left" wrapText="1"/>
    </xf>
    <xf numFmtId="167" fontId="15" fillId="3" borderId="1" xfId="3" applyNumberFormat="1" applyFont="1" applyFill="1" applyBorder="1" applyAlignment="1">
      <alignment wrapText="1"/>
    </xf>
    <xf numFmtId="14" fontId="15" fillId="3" borderId="1" xfId="0" applyNumberFormat="1" applyFont="1" applyFill="1" applyBorder="1" applyAlignment="1">
      <alignment horizontal="center"/>
    </xf>
    <xf numFmtId="0" fontId="15" fillId="3" borderId="1" xfId="11" quotePrefix="1" applyFont="1" applyFill="1" applyBorder="1" applyAlignment="1">
      <alignment horizontal="center" wrapText="1"/>
    </xf>
    <xf numFmtId="0" fontId="30" fillId="3" borderId="1" xfId="0" applyFont="1" applyFill="1" applyBorder="1" applyAlignment="1">
      <alignment horizontal="center" wrapText="1"/>
    </xf>
    <xf numFmtId="1" fontId="15" fillId="3" borderId="1" xfId="11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left" wrapText="1"/>
    </xf>
    <xf numFmtId="167" fontId="15" fillId="3" borderId="1" xfId="24" applyNumberFormat="1" applyFont="1" applyFill="1" applyBorder="1" applyAlignment="1">
      <alignment horizontal="center" wrapText="1"/>
    </xf>
    <xf numFmtId="49" fontId="30" fillId="3" borderId="1" xfId="24" applyNumberFormat="1" applyFont="1" applyFill="1" applyBorder="1" applyAlignment="1">
      <alignment horizontal="center" wrapText="1"/>
    </xf>
    <xf numFmtId="0" fontId="14" fillId="3" borderId="17" xfId="0" applyFont="1" applyFill="1" applyBorder="1" applyAlignment="1">
      <alignment horizontal="left" wrapText="1"/>
    </xf>
    <xf numFmtId="167" fontId="14" fillId="3" borderId="18" xfId="18" applyNumberFormat="1" applyFont="1" applyFill="1" applyBorder="1"/>
    <xf numFmtId="167" fontId="14" fillId="3" borderId="3" xfId="18" applyNumberFormat="1" applyFont="1" applyFill="1" applyBorder="1"/>
    <xf numFmtId="4" fontId="14" fillId="3" borderId="3" xfId="2" applyNumberFormat="1" applyFont="1" applyFill="1" applyBorder="1" applyAlignment="1">
      <alignment horizontal="center"/>
    </xf>
    <xf numFmtId="4" fontId="15" fillId="3" borderId="3" xfId="2" applyNumberFormat="1" applyFont="1" applyFill="1" applyBorder="1" applyAlignment="1">
      <alignment horizontal="center"/>
    </xf>
    <xf numFmtId="0" fontId="14" fillId="3" borderId="3" xfId="11" applyFont="1" applyFill="1" applyBorder="1" applyAlignment="1">
      <alignment horizontal="left" wrapText="1"/>
    </xf>
    <xf numFmtId="14" fontId="14" fillId="3" borderId="3" xfId="11" applyNumberFormat="1" applyFont="1" applyFill="1" applyBorder="1" applyAlignment="1">
      <alignment horizontal="center"/>
    </xf>
    <xf numFmtId="1" fontId="14" fillId="3" borderId="3" xfId="0" applyNumberFormat="1" applyFont="1" applyFill="1" applyBorder="1" applyAlignment="1">
      <alignment horizontal="center" wrapText="1"/>
    </xf>
    <xf numFmtId="0" fontId="14" fillId="3" borderId="3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 wrapText="1"/>
    </xf>
    <xf numFmtId="1" fontId="14" fillId="3" borderId="3" xfId="11" applyNumberFormat="1" applyFont="1" applyFill="1" applyBorder="1" applyAlignment="1">
      <alignment horizontal="center"/>
    </xf>
    <xf numFmtId="0" fontId="16" fillId="3" borderId="4" xfId="1" applyFont="1" applyFill="1" applyBorder="1" applyAlignment="1">
      <alignment horizontal="center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0" fontId="16" fillId="6" borderId="1" xfId="0" applyFont="1" applyFill="1" applyBorder="1" applyAlignment="1">
      <alignment horizontal="center" wrapText="1"/>
    </xf>
    <xf numFmtId="49" fontId="14" fillId="3" borderId="1" xfId="0" applyNumberFormat="1" applyFont="1" applyFill="1" applyBorder="1" applyAlignment="1">
      <alignment horizontal="center"/>
    </xf>
    <xf numFmtId="1" fontId="15" fillId="3" borderId="1" xfId="0" quotePrefix="1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wrapText="1"/>
    </xf>
    <xf numFmtId="167" fontId="14" fillId="3" borderId="3" xfId="0" applyNumberFormat="1" applyFont="1" applyFill="1" applyBorder="1"/>
    <xf numFmtId="49" fontId="16" fillId="3" borderId="3" xfId="0" applyNumberFormat="1" applyFont="1" applyFill="1" applyBorder="1" applyAlignment="1">
      <alignment horizontal="center"/>
    </xf>
    <xf numFmtId="0" fontId="14" fillId="3" borderId="3" xfId="11" applyFont="1" applyFill="1" applyBorder="1" applyAlignment="1">
      <alignment horizontal="center"/>
    </xf>
    <xf numFmtId="0" fontId="15" fillId="3" borderId="6" xfId="0" applyFont="1" applyFill="1" applyBorder="1" applyAlignment="1">
      <alignment horizontal="center" wrapText="1"/>
    </xf>
    <xf numFmtId="0" fontId="14" fillId="3" borderId="17" xfId="0" applyFont="1" applyFill="1" applyBorder="1" applyAlignment="1">
      <alignment wrapText="1"/>
    </xf>
    <xf numFmtId="167" fontId="14" fillId="3" borderId="17" xfId="15" applyNumberFormat="1" applyFont="1" applyFill="1" applyBorder="1" applyAlignment="1">
      <alignment wrapText="1"/>
    </xf>
    <xf numFmtId="4" fontId="14" fillId="3" borderId="17" xfId="2" applyNumberFormat="1" applyFont="1" applyFill="1" applyBorder="1" applyAlignment="1">
      <alignment horizontal="center"/>
    </xf>
    <xf numFmtId="4" fontId="15" fillId="3" borderId="17" xfId="2" applyNumberFormat="1" applyFont="1" applyFill="1" applyBorder="1" applyAlignment="1">
      <alignment horizontal="center"/>
    </xf>
    <xf numFmtId="14" fontId="14" fillId="3" borderId="17" xfId="0" applyNumberFormat="1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 wrapText="1"/>
    </xf>
    <xf numFmtId="167" fontId="14" fillId="3" borderId="17" xfId="24" applyNumberFormat="1" applyFont="1" applyFill="1" applyBorder="1" applyAlignment="1">
      <alignment horizontal="center" wrapText="1"/>
    </xf>
    <xf numFmtId="49" fontId="16" fillId="3" borderId="17" xfId="24" applyNumberFormat="1" applyFont="1" applyFill="1" applyBorder="1" applyAlignment="1">
      <alignment horizontal="center" wrapText="1"/>
    </xf>
    <xf numFmtId="0" fontId="14" fillId="3" borderId="17" xfId="11" applyFont="1" applyFill="1" applyBorder="1" applyAlignment="1">
      <alignment horizontal="center"/>
    </xf>
    <xf numFmtId="0" fontId="15" fillId="3" borderId="17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left" wrapText="1"/>
    </xf>
    <xf numFmtId="167" fontId="14" fillId="3" borderId="7" xfId="10" applyNumberFormat="1" applyFont="1" applyFill="1" applyBorder="1"/>
    <xf numFmtId="4" fontId="14" fillId="3" borderId="7" xfId="2" applyNumberFormat="1" applyFont="1" applyFill="1" applyBorder="1" applyAlignment="1">
      <alignment horizontal="center"/>
    </xf>
    <xf numFmtId="4" fontId="15" fillId="3" borderId="7" xfId="2" applyNumberFormat="1" applyFont="1" applyFill="1" applyBorder="1" applyAlignment="1">
      <alignment horizontal="center"/>
    </xf>
    <xf numFmtId="14" fontId="14" fillId="3" borderId="7" xfId="0" applyNumberFormat="1" applyFont="1" applyFill="1" applyBorder="1" applyAlignment="1">
      <alignment horizontal="center"/>
    </xf>
    <xf numFmtId="0" fontId="14" fillId="3" borderId="7" xfId="11" applyFont="1" applyFill="1" applyBorder="1" applyAlignment="1">
      <alignment horizontal="center" wrapText="1"/>
    </xf>
    <xf numFmtId="167" fontId="14" fillId="3" borderId="7" xfId="1" applyNumberFormat="1" applyFont="1" applyFill="1" applyBorder="1" applyAlignment="1">
      <alignment horizontal="center" wrapText="1"/>
    </xf>
    <xf numFmtId="49" fontId="14" fillId="3" borderId="7" xfId="24" applyNumberFormat="1" applyFont="1" applyFill="1" applyBorder="1" applyAlignment="1">
      <alignment horizontal="center" wrapText="1"/>
    </xf>
    <xf numFmtId="0" fontId="14" fillId="3" borderId="7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 wrapText="1"/>
    </xf>
    <xf numFmtId="0" fontId="18" fillId="3" borderId="19" xfId="1" applyFont="1" applyFill="1" applyBorder="1" applyAlignment="1">
      <alignment horizontal="center" wrapText="1"/>
    </xf>
    <xf numFmtId="0" fontId="18" fillId="3" borderId="2" xfId="1" applyFont="1" applyFill="1" applyBorder="1" applyAlignment="1">
      <alignment horizontal="center" wrapText="1"/>
    </xf>
    <xf numFmtId="0" fontId="8" fillId="3" borderId="0" xfId="1" applyFont="1" applyFill="1" applyAlignment="1">
      <alignment horizontal="center"/>
    </xf>
    <xf numFmtId="0" fontId="18" fillId="3" borderId="13" xfId="1" applyFont="1" applyFill="1" applyBorder="1" applyAlignment="1">
      <alignment horizontal="left" wrapText="1"/>
    </xf>
    <xf numFmtId="0" fontId="18" fillId="3" borderId="14" xfId="1" applyFont="1" applyFill="1" applyBorder="1" applyAlignment="1">
      <alignment horizontal="left" wrapText="1"/>
    </xf>
    <xf numFmtId="0" fontId="8" fillId="0" borderId="0" xfId="1" applyFont="1" applyAlignment="1">
      <alignment horizontal="center"/>
    </xf>
    <xf numFmtId="0" fontId="8" fillId="0" borderId="2" xfId="1" applyFont="1" applyBorder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0" borderId="10" xfId="1" applyFont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2" xfId="1" applyFont="1" applyBorder="1" applyAlignment="1">
      <alignment horizontal="left"/>
    </xf>
    <xf numFmtId="0" fontId="18" fillId="3" borderId="10" xfId="1" applyFont="1" applyFill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31" fillId="7" borderId="1" xfId="0" applyFont="1" applyFill="1" applyBorder="1" applyAlignment="1">
      <alignment horizontal="left" wrapText="1"/>
    </xf>
    <xf numFmtId="0" fontId="31" fillId="7" borderId="4" xfId="0" applyFont="1" applyFill="1" applyBorder="1" applyAlignment="1">
      <alignment wrapText="1"/>
    </xf>
    <xf numFmtId="0" fontId="31" fillId="7" borderId="17" xfId="0" applyFont="1" applyFill="1" applyBorder="1" applyAlignment="1">
      <alignment horizontal="left" wrapText="1"/>
    </xf>
    <xf numFmtId="0" fontId="31" fillId="7" borderId="1" xfId="1" applyFont="1" applyFill="1" applyBorder="1" applyAlignment="1">
      <alignment horizontal="left" wrapText="1"/>
    </xf>
    <xf numFmtId="0" fontId="31" fillId="7" borderId="1" xfId="0" applyFont="1" applyFill="1" applyBorder="1" applyAlignment="1">
      <alignment wrapText="1"/>
    </xf>
    <xf numFmtId="0" fontId="31" fillId="7" borderId="4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278"/>
  <sheetViews>
    <sheetView tabSelected="1" view="pageBreakPreview" topLeftCell="A91" zoomScale="80" zoomScaleNormal="97" zoomScaleSheetLayoutView="80" workbookViewId="0">
      <selection activeCell="C88" sqref="C88"/>
    </sheetView>
  </sheetViews>
  <sheetFormatPr defaultColWidth="9.109375" defaultRowHeight="15.6" x14ac:dyDescent="0.3"/>
  <cols>
    <col min="1" max="1" width="4.6640625" style="5" customWidth="1"/>
    <col min="2" max="2" width="34.33203125" style="5" customWidth="1"/>
    <col min="3" max="3" width="14.88671875" style="5" customWidth="1"/>
    <col min="4" max="4" width="16" style="5" bestFit="1" customWidth="1"/>
    <col min="5" max="5" width="4.6640625" style="24" customWidth="1"/>
    <col min="6" max="6" width="4.6640625" style="160" customWidth="1"/>
    <col min="7" max="7" width="56.3320312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ht="31.2" x14ac:dyDescent="0.3">
      <c r="A1" s="43"/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294" t="s">
        <v>0</v>
      </c>
    </row>
    <row r="2" spans="1:23" x14ac:dyDescent="0.3">
      <c r="A2" s="357" t="s">
        <v>1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</row>
    <row r="3" spans="1:23" ht="16.2" x14ac:dyDescent="0.35">
      <c r="A3" s="49"/>
      <c r="B3" s="6"/>
      <c r="C3" s="7"/>
      <c r="D3" s="358" t="s">
        <v>2</v>
      </c>
      <c r="E3" s="358"/>
      <c r="F3" s="358"/>
      <c r="G3" s="358"/>
      <c r="H3" s="8"/>
      <c r="I3" s="8"/>
      <c r="J3" s="8"/>
      <c r="K3" s="9"/>
      <c r="L3" s="359" t="s">
        <v>3</v>
      </c>
      <c r="M3" s="359"/>
    </row>
    <row r="4" spans="1:23" ht="46.8" x14ac:dyDescent="0.3">
      <c r="A4" s="222"/>
      <c r="B4" s="11" t="s">
        <v>4</v>
      </c>
      <c r="C4" s="12" t="s">
        <v>5</v>
      </c>
      <c r="D4" s="13" t="s">
        <v>6</v>
      </c>
      <c r="E4" s="360" t="s">
        <v>7</v>
      </c>
      <c r="F4" s="361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223"/>
      <c r="B5" s="14" t="s">
        <v>15</v>
      </c>
      <c r="C5" s="15"/>
      <c r="D5" s="16"/>
      <c r="E5" s="17"/>
      <c r="F5" s="15"/>
      <c r="G5" s="14"/>
      <c r="H5" s="15"/>
      <c r="I5" s="15"/>
      <c r="J5" s="15"/>
      <c r="K5" s="15"/>
      <c r="L5" s="15"/>
      <c r="M5" s="15"/>
    </row>
    <row r="6" spans="1:23" s="24" customFormat="1" ht="34.5" customHeight="1" x14ac:dyDescent="0.3">
      <c r="A6" s="224">
        <f>1+A5</f>
        <v>1</v>
      </c>
      <c r="B6" s="192" t="s">
        <v>16</v>
      </c>
      <c r="C6" s="188">
        <v>180.39</v>
      </c>
      <c r="D6" s="188">
        <v>180.39</v>
      </c>
      <c r="E6" s="293" t="s">
        <v>17</v>
      </c>
      <c r="F6" s="163" t="s">
        <v>18</v>
      </c>
      <c r="G6" s="161" t="s">
        <v>19</v>
      </c>
      <c r="H6" s="164">
        <v>45808</v>
      </c>
      <c r="I6" s="170">
        <v>1015771</v>
      </c>
      <c r="J6" s="165"/>
      <c r="K6" s="166"/>
      <c r="L6" s="167">
        <v>3600</v>
      </c>
      <c r="M6" s="326" t="s">
        <v>20</v>
      </c>
      <c r="N6" s="23"/>
      <c r="O6" s="23"/>
    </row>
    <row r="7" spans="1:23" ht="40.950000000000003" customHeight="1" x14ac:dyDescent="0.3">
      <c r="A7" s="224">
        <v>2</v>
      </c>
      <c r="B7" s="161" t="s">
        <v>21</v>
      </c>
      <c r="C7" s="188">
        <v>200</v>
      </c>
      <c r="D7" s="188">
        <v>200</v>
      </c>
      <c r="E7" s="162" t="s">
        <v>22</v>
      </c>
      <c r="F7" s="163" t="s">
        <v>18</v>
      </c>
      <c r="G7" s="192" t="s">
        <v>23</v>
      </c>
      <c r="H7" s="168"/>
      <c r="I7" s="169"/>
      <c r="J7" s="170"/>
      <c r="K7" s="166"/>
      <c r="L7" s="167">
        <v>3370</v>
      </c>
      <c r="M7" s="257" t="s">
        <v>24</v>
      </c>
      <c r="N7" s="177"/>
      <c r="O7" s="67"/>
      <c r="P7" s="74"/>
      <c r="Q7" s="61"/>
      <c r="R7" s="57"/>
      <c r="S7" s="62"/>
      <c r="T7" s="58"/>
      <c r="U7" s="130"/>
      <c r="V7" s="130"/>
      <c r="W7" s="69"/>
    </row>
    <row r="8" spans="1:23" ht="50.25" customHeight="1" x14ac:dyDescent="0.3">
      <c r="A8" s="224">
        <v>3</v>
      </c>
      <c r="B8" s="371" t="s">
        <v>25</v>
      </c>
      <c r="C8" s="188">
        <v>760</v>
      </c>
      <c r="D8" s="188">
        <v>760</v>
      </c>
      <c r="E8" s="162" t="s">
        <v>22</v>
      </c>
      <c r="F8" s="163" t="s">
        <v>26</v>
      </c>
      <c r="G8" s="192" t="s">
        <v>27</v>
      </c>
      <c r="H8" s="168" t="s">
        <v>28</v>
      </c>
      <c r="I8" s="169" t="s">
        <v>29</v>
      </c>
      <c r="J8" s="170"/>
      <c r="K8" s="166" t="s">
        <v>30</v>
      </c>
      <c r="L8" s="167">
        <v>2210</v>
      </c>
      <c r="M8" s="257" t="s">
        <v>31</v>
      </c>
    </row>
    <row r="9" spans="1:23" ht="34.5" customHeight="1" x14ac:dyDescent="0.3">
      <c r="A9" s="224">
        <v>4</v>
      </c>
      <c r="B9" s="161" t="s">
        <v>32</v>
      </c>
      <c r="C9" s="195">
        <v>194.7</v>
      </c>
      <c r="D9" s="195">
        <v>194.7</v>
      </c>
      <c r="E9" s="162" t="s">
        <v>17</v>
      </c>
      <c r="F9" s="163" t="s">
        <v>18</v>
      </c>
      <c r="G9" s="210" t="s">
        <v>33</v>
      </c>
      <c r="H9" s="164">
        <v>45807</v>
      </c>
      <c r="I9" s="197">
        <v>10101781</v>
      </c>
      <c r="J9" s="204"/>
      <c r="K9" s="205"/>
      <c r="L9" s="198">
        <v>3110</v>
      </c>
      <c r="M9" s="235" t="s">
        <v>34</v>
      </c>
    </row>
    <row r="10" spans="1:23" ht="39.75" customHeight="1" x14ac:dyDescent="0.3">
      <c r="A10" s="224">
        <f>A9+1</f>
        <v>5</v>
      </c>
      <c r="B10" s="161" t="s">
        <v>32</v>
      </c>
      <c r="C10" s="188">
        <v>7.97</v>
      </c>
      <c r="D10" s="188">
        <v>7.97</v>
      </c>
      <c r="E10" s="162" t="s">
        <v>17</v>
      </c>
      <c r="F10" s="163" t="s">
        <v>26</v>
      </c>
      <c r="G10" s="153" t="s">
        <v>35</v>
      </c>
      <c r="H10" s="173">
        <v>45810</v>
      </c>
      <c r="I10" s="174">
        <v>10101962</v>
      </c>
      <c r="J10" s="174"/>
      <c r="K10" s="191"/>
      <c r="L10" s="175">
        <v>3110</v>
      </c>
      <c r="M10" s="235" t="s">
        <v>34</v>
      </c>
    </row>
    <row r="11" spans="1:23" ht="34.5" customHeight="1" x14ac:dyDescent="0.3">
      <c r="A11" s="224">
        <v>6</v>
      </c>
      <c r="B11" s="241" t="s">
        <v>32</v>
      </c>
      <c r="C11" s="176">
        <v>7.97</v>
      </c>
      <c r="D11" s="176">
        <v>7.97</v>
      </c>
      <c r="E11" s="162" t="s">
        <v>17</v>
      </c>
      <c r="F11" s="163" t="s">
        <v>18</v>
      </c>
      <c r="G11" s="153" t="s">
        <v>36</v>
      </c>
      <c r="H11" s="168">
        <v>45936</v>
      </c>
      <c r="I11" s="170">
        <v>10102166</v>
      </c>
      <c r="J11" s="196"/>
      <c r="K11" s="196"/>
      <c r="L11" s="190">
        <v>3110</v>
      </c>
      <c r="M11" s="235" t="s">
        <v>34</v>
      </c>
    </row>
    <row r="12" spans="1:23" ht="37.5" customHeight="1" x14ac:dyDescent="0.3">
      <c r="A12" s="224">
        <v>7</v>
      </c>
      <c r="B12" s="374" t="s">
        <v>37</v>
      </c>
      <c r="C12" s="176">
        <v>945</v>
      </c>
      <c r="D12" s="176">
        <v>945</v>
      </c>
      <c r="E12" s="162" t="s">
        <v>17</v>
      </c>
      <c r="F12" s="163" t="s">
        <v>26</v>
      </c>
      <c r="G12" s="153" t="s">
        <v>38</v>
      </c>
      <c r="H12" s="168">
        <v>45808</v>
      </c>
      <c r="I12" s="170">
        <v>188</v>
      </c>
      <c r="J12" s="196"/>
      <c r="K12" s="196" t="s">
        <v>39</v>
      </c>
      <c r="L12" s="190">
        <v>3050</v>
      </c>
      <c r="M12" s="235" t="s">
        <v>40</v>
      </c>
    </row>
    <row r="13" spans="1:23" ht="33.75" customHeight="1" x14ac:dyDescent="0.3">
      <c r="A13" s="224">
        <v>8</v>
      </c>
      <c r="B13" s="375" t="s">
        <v>41</v>
      </c>
      <c r="C13" s="188">
        <v>2360</v>
      </c>
      <c r="D13" s="188">
        <v>2360</v>
      </c>
      <c r="E13" s="162" t="s">
        <v>22</v>
      </c>
      <c r="F13" s="163" t="s">
        <v>26</v>
      </c>
      <c r="G13" s="161" t="s">
        <v>42</v>
      </c>
      <c r="H13" s="168">
        <v>45804</v>
      </c>
      <c r="I13" s="170" t="s">
        <v>43</v>
      </c>
      <c r="J13" s="202"/>
      <c r="K13" s="219"/>
      <c r="L13" s="165">
        <v>3061</v>
      </c>
      <c r="M13" s="235" t="s">
        <v>44</v>
      </c>
    </row>
    <row r="14" spans="1:23" ht="24" customHeight="1" x14ac:dyDescent="0.3">
      <c r="A14" s="224">
        <v>9</v>
      </c>
      <c r="B14" s="376" t="s">
        <v>45</v>
      </c>
      <c r="C14" s="75">
        <v>141.6</v>
      </c>
      <c r="D14" s="75">
        <v>141.6</v>
      </c>
      <c r="E14" s="64" t="s">
        <v>17</v>
      </c>
      <c r="F14" s="61" t="s">
        <v>26</v>
      </c>
      <c r="G14" s="59" t="s">
        <v>46</v>
      </c>
      <c r="H14" s="62">
        <v>45801</v>
      </c>
      <c r="I14" s="72" t="s">
        <v>47</v>
      </c>
      <c r="J14" s="243"/>
      <c r="K14" s="244"/>
      <c r="L14" s="65">
        <v>3051</v>
      </c>
      <c r="M14" s="221" t="s">
        <v>48</v>
      </c>
      <c r="N14" s="28"/>
    </row>
    <row r="15" spans="1:23" ht="38.25" customHeight="1" x14ac:dyDescent="0.3">
      <c r="A15" s="224">
        <f t="shared" ref="A15" si="0">1+A14</f>
        <v>10</v>
      </c>
      <c r="B15" s="206" t="s">
        <v>49</v>
      </c>
      <c r="C15" s="188">
        <v>593.84</v>
      </c>
      <c r="D15" s="188">
        <v>593.84</v>
      </c>
      <c r="E15" s="162" t="s">
        <v>17</v>
      </c>
      <c r="F15" s="163" t="s">
        <v>18</v>
      </c>
      <c r="G15" s="153" t="s">
        <v>50</v>
      </c>
      <c r="H15" s="168">
        <v>45793</v>
      </c>
      <c r="I15" s="170">
        <v>93415</v>
      </c>
      <c r="J15" s="196"/>
      <c r="K15" s="196"/>
      <c r="L15" s="190">
        <v>2230</v>
      </c>
      <c r="M15" s="246" t="s">
        <v>51</v>
      </c>
    </row>
    <row r="16" spans="1:23" ht="32.25" customHeight="1" x14ac:dyDescent="0.3">
      <c r="A16" s="224">
        <v>5</v>
      </c>
      <c r="B16" s="192" t="s">
        <v>52</v>
      </c>
      <c r="C16" s="188">
        <v>84.02</v>
      </c>
      <c r="D16" s="188">
        <v>84.02</v>
      </c>
      <c r="E16" s="162" t="s">
        <v>17</v>
      </c>
      <c r="F16" s="163" t="s">
        <v>26</v>
      </c>
      <c r="G16" s="156" t="s">
        <v>53</v>
      </c>
      <c r="H16" s="164">
        <v>45808</v>
      </c>
      <c r="I16" s="197">
        <v>228575</v>
      </c>
      <c r="J16" s="204"/>
      <c r="K16" s="205"/>
      <c r="L16" s="198">
        <v>2750</v>
      </c>
      <c r="M16" s="178" t="s">
        <v>54</v>
      </c>
    </row>
    <row r="17" spans="1:15" ht="32.25" customHeight="1" x14ac:dyDescent="0.3">
      <c r="A17" s="224">
        <v>6</v>
      </c>
      <c r="B17" s="373" t="s">
        <v>55</v>
      </c>
      <c r="C17" s="311">
        <v>35</v>
      </c>
      <c r="D17" s="312">
        <v>35</v>
      </c>
      <c r="E17" s="313" t="s">
        <v>17</v>
      </c>
      <c r="F17" s="314" t="s">
        <v>26</v>
      </c>
      <c r="G17" s="315" t="s">
        <v>56</v>
      </c>
      <c r="H17" s="316">
        <v>45807</v>
      </c>
      <c r="I17" s="317">
        <v>73225</v>
      </c>
      <c r="J17" s="318"/>
      <c r="K17" s="319"/>
      <c r="L17" s="320">
        <v>2670</v>
      </c>
      <c r="M17" s="178" t="s">
        <v>57</v>
      </c>
    </row>
    <row r="18" spans="1:15" ht="32.25" customHeight="1" x14ac:dyDescent="0.3">
      <c r="A18" s="224">
        <v>7</v>
      </c>
      <c r="B18" s="161" t="s">
        <v>58</v>
      </c>
      <c r="C18" s="176">
        <v>1062</v>
      </c>
      <c r="D18" s="176">
        <v>1062</v>
      </c>
      <c r="E18" s="162" t="s">
        <v>17</v>
      </c>
      <c r="F18" s="163" t="s">
        <v>26</v>
      </c>
      <c r="G18" s="161" t="s">
        <v>59</v>
      </c>
      <c r="H18" s="168">
        <v>45807</v>
      </c>
      <c r="I18" s="197">
        <v>7027</v>
      </c>
      <c r="J18" s="217"/>
      <c r="K18" s="200"/>
      <c r="L18" s="190">
        <v>2730</v>
      </c>
      <c r="M18" s="178" t="s">
        <v>60</v>
      </c>
    </row>
    <row r="19" spans="1:15" ht="32.25" customHeight="1" x14ac:dyDescent="0.3">
      <c r="A19" s="224">
        <f t="shared" ref="A19" si="1">A18+1</f>
        <v>8</v>
      </c>
      <c r="B19" s="161" t="s">
        <v>58</v>
      </c>
      <c r="C19" s="176">
        <v>1062</v>
      </c>
      <c r="D19" s="176">
        <v>1062</v>
      </c>
      <c r="E19" s="162" t="s">
        <v>17</v>
      </c>
      <c r="F19" s="163" t="s">
        <v>26</v>
      </c>
      <c r="G19" s="161" t="s">
        <v>61</v>
      </c>
      <c r="H19" s="168">
        <v>45807</v>
      </c>
      <c r="I19" s="197">
        <v>7028</v>
      </c>
      <c r="J19" s="217"/>
      <c r="K19" s="200"/>
      <c r="L19" s="190">
        <v>2730</v>
      </c>
      <c r="M19" s="178" t="s">
        <v>60</v>
      </c>
    </row>
    <row r="20" spans="1:15" ht="32.25" customHeight="1" x14ac:dyDescent="0.3">
      <c r="A20" s="224">
        <v>10</v>
      </c>
      <c r="B20" s="161" t="s">
        <v>58</v>
      </c>
      <c r="C20" s="176">
        <v>1062</v>
      </c>
      <c r="D20" s="176">
        <v>1062</v>
      </c>
      <c r="E20" s="162" t="s">
        <v>17</v>
      </c>
      <c r="F20" s="163" t="s">
        <v>26</v>
      </c>
      <c r="G20" s="161" t="s">
        <v>62</v>
      </c>
      <c r="H20" s="168">
        <v>45807</v>
      </c>
      <c r="I20" s="197">
        <v>7029</v>
      </c>
      <c r="J20" s="217"/>
      <c r="K20" s="200"/>
      <c r="L20" s="190">
        <v>2730</v>
      </c>
      <c r="M20" s="178" t="s">
        <v>60</v>
      </c>
    </row>
    <row r="21" spans="1:15" ht="32.25" customHeight="1" x14ac:dyDescent="0.3">
      <c r="A21" s="224">
        <v>11</v>
      </c>
      <c r="B21" s="161" t="s">
        <v>58</v>
      </c>
      <c r="C21" s="176">
        <v>1062</v>
      </c>
      <c r="D21" s="176">
        <v>1062</v>
      </c>
      <c r="E21" s="162" t="s">
        <v>17</v>
      </c>
      <c r="F21" s="163" t="s">
        <v>26</v>
      </c>
      <c r="G21" s="161" t="s">
        <v>63</v>
      </c>
      <c r="H21" s="168">
        <v>45807</v>
      </c>
      <c r="I21" s="197">
        <v>7030</v>
      </c>
      <c r="J21" s="217"/>
      <c r="K21" s="200"/>
      <c r="L21" s="190">
        <v>2730</v>
      </c>
      <c r="M21" s="178" t="s">
        <v>60</v>
      </c>
    </row>
    <row r="22" spans="1:15" ht="33" customHeight="1" x14ac:dyDescent="0.3">
      <c r="A22" s="224">
        <v>12</v>
      </c>
      <c r="B22" s="154" t="s">
        <v>64</v>
      </c>
      <c r="C22" s="194">
        <v>322.25</v>
      </c>
      <c r="D22" s="194">
        <v>322.25</v>
      </c>
      <c r="E22" s="186" t="s">
        <v>17</v>
      </c>
      <c r="F22" s="185" t="s">
        <v>26</v>
      </c>
      <c r="G22" s="161" t="s">
        <v>65</v>
      </c>
      <c r="H22" s="168">
        <v>45805</v>
      </c>
      <c r="I22" s="170"/>
      <c r="J22" s="170"/>
      <c r="K22" s="208"/>
      <c r="L22" s="167">
        <v>3030</v>
      </c>
      <c r="M22" s="221" t="s">
        <v>66</v>
      </c>
    </row>
    <row r="23" spans="1:15" ht="31.5" customHeight="1" x14ac:dyDescent="0.3">
      <c r="A23" s="224">
        <v>13</v>
      </c>
      <c r="B23" s="59" t="s">
        <v>67</v>
      </c>
      <c r="C23" s="67">
        <v>424.8</v>
      </c>
      <c r="D23" s="67">
        <v>424.8</v>
      </c>
      <c r="E23" s="74" t="s">
        <v>22</v>
      </c>
      <c r="F23" s="61" t="s">
        <v>18</v>
      </c>
      <c r="G23" s="59" t="s">
        <v>68</v>
      </c>
      <c r="H23" s="70">
        <v>45026</v>
      </c>
      <c r="I23" s="58" t="s">
        <v>69</v>
      </c>
      <c r="J23" s="63"/>
      <c r="K23" s="321"/>
      <c r="L23" s="65">
        <v>3110</v>
      </c>
      <c r="M23" s="221" t="s">
        <v>70</v>
      </c>
      <c r="N23" s="102"/>
    </row>
    <row r="24" spans="1:15" s="135" customFormat="1" ht="36" customHeight="1" x14ac:dyDescent="0.3">
      <c r="A24" s="224">
        <f t="shared" ref="A24" si="2">1+A23</f>
        <v>14</v>
      </c>
      <c r="B24" s="59" t="s">
        <v>67</v>
      </c>
      <c r="C24" s="67">
        <v>354</v>
      </c>
      <c r="D24" s="67">
        <v>354</v>
      </c>
      <c r="E24" s="74" t="s">
        <v>22</v>
      </c>
      <c r="F24" s="61" t="s">
        <v>18</v>
      </c>
      <c r="G24" s="59" t="s">
        <v>71</v>
      </c>
      <c r="H24" s="70">
        <v>45803</v>
      </c>
      <c r="I24" s="58" t="s">
        <v>72</v>
      </c>
      <c r="J24" s="63"/>
      <c r="K24" s="321"/>
      <c r="L24" s="65">
        <v>3110</v>
      </c>
      <c r="M24" s="221" t="s">
        <v>70</v>
      </c>
    </row>
    <row r="25" spans="1:15" s="135" customFormat="1" ht="32.25" customHeight="1" x14ac:dyDescent="0.3">
      <c r="A25" s="224">
        <v>8</v>
      </c>
      <c r="B25" s="206" t="s">
        <v>73</v>
      </c>
      <c r="C25" s="188">
        <v>188</v>
      </c>
      <c r="D25" s="188">
        <v>188</v>
      </c>
      <c r="E25" s="162" t="s">
        <v>17</v>
      </c>
      <c r="F25" s="163" t="s">
        <v>26</v>
      </c>
      <c r="G25" s="153" t="s">
        <v>74</v>
      </c>
      <c r="H25" s="168">
        <v>45806</v>
      </c>
      <c r="I25" s="170">
        <v>10015091</v>
      </c>
      <c r="J25" s="196"/>
      <c r="K25" s="196"/>
      <c r="L25" s="190">
        <v>2720</v>
      </c>
      <c r="M25" s="246" t="s">
        <v>75</v>
      </c>
    </row>
    <row r="26" spans="1:15" s="135" customFormat="1" ht="35.25" customHeight="1" x14ac:dyDescent="0.3">
      <c r="A26" s="224">
        <v>9</v>
      </c>
      <c r="B26" s="371" t="s">
        <v>76</v>
      </c>
      <c r="C26" s="188">
        <v>101.45</v>
      </c>
      <c r="D26" s="188">
        <v>101.45</v>
      </c>
      <c r="E26" s="162" t="s">
        <v>17</v>
      </c>
      <c r="F26" s="163" t="s">
        <v>26</v>
      </c>
      <c r="G26" s="57" t="s">
        <v>77</v>
      </c>
      <c r="H26" s="164">
        <v>45639</v>
      </c>
      <c r="I26" s="170" t="s">
        <v>78</v>
      </c>
      <c r="J26" s="165"/>
      <c r="K26" s="166"/>
      <c r="L26" s="167">
        <v>3053</v>
      </c>
      <c r="M26" s="178" t="s">
        <v>79</v>
      </c>
      <c r="O26" s="143"/>
    </row>
    <row r="27" spans="1:15" s="135" customFormat="1" ht="45.6" x14ac:dyDescent="0.3">
      <c r="A27" s="224">
        <v>10</v>
      </c>
      <c r="B27" s="371" t="s">
        <v>76</v>
      </c>
      <c r="C27" s="188">
        <v>290</v>
      </c>
      <c r="D27" s="188">
        <v>290</v>
      </c>
      <c r="E27" s="162" t="s">
        <v>17</v>
      </c>
      <c r="F27" s="163" t="s">
        <v>26</v>
      </c>
      <c r="G27" s="192" t="s">
        <v>80</v>
      </c>
      <c r="H27" s="164">
        <v>45722</v>
      </c>
      <c r="I27" s="170" t="s">
        <v>78</v>
      </c>
      <c r="J27" s="165"/>
      <c r="K27" s="166"/>
      <c r="L27" s="167">
        <v>3053</v>
      </c>
      <c r="M27" s="178" t="s">
        <v>79</v>
      </c>
    </row>
    <row r="28" spans="1:15" s="135" customFormat="1" ht="35.25" customHeight="1" x14ac:dyDescent="0.3">
      <c r="A28" s="224">
        <f t="shared" ref="A28" si="3">A27+1</f>
        <v>11</v>
      </c>
      <c r="B28" s="372" t="s">
        <v>76</v>
      </c>
      <c r="C28" s="188">
        <v>1100.42</v>
      </c>
      <c r="D28" s="188">
        <v>1100.42</v>
      </c>
      <c r="E28" s="162" t="s">
        <v>22</v>
      </c>
      <c r="F28" s="163" t="s">
        <v>26</v>
      </c>
      <c r="G28" s="192" t="s">
        <v>81</v>
      </c>
      <c r="H28" s="164">
        <v>45777</v>
      </c>
      <c r="I28" s="170" t="s">
        <v>82</v>
      </c>
      <c r="J28" s="165"/>
      <c r="K28" s="166"/>
      <c r="L28" s="167">
        <v>3053</v>
      </c>
      <c r="M28" s="178" t="s">
        <v>79</v>
      </c>
      <c r="N28" s="143"/>
    </row>
    <row r="29" spans="1:15" s="135" customFormat="1" ht="33.75" customHeight="1" x14ac:dyDescent="0.3">
      <c r="A29" s="224">
        <v>12</v>
      </c>
      <c r="B29" s="371" t="s">
        <v>76</v>
      </c>
      <c r="C29" s="188">
        <v>153.4</v>
      </c>
      <c r="D29" s="188">
        <v>153.4</v>
      </c>
      <c r="E29" s="162" t="s">
        <v>17</v>
      </c>
      <c r="F29" s="163" t="s">
        <v>26</v>
      </c>
      <c r="G29" s="192" t="s">
        <v>83</v>
      </c>
      <c r="H29" s="164">
        <v>45806</v>
      </c>
      <c r="I29" s="170" t="s">
        <v>78</v>
      </c>
      <c r="J29" s="165"/>
      <c r="K29" s="166"/>
      <c r="L29" s="167">
        <v>3053</v>
      </c>
      <c r="M29" s="178" t="s">
        <v>79</v>
      </c>
      <c r="N29" s="143"/>
    </row>
    <row r="30" spans="1:15" s="135" customFormat="1" ht="31.5" customHeight="1" x14ac:dyDescent="0.3">
      <c r="A30" s="224">
        <v>13</v>
      </c>
      <c r="B30" s="372" t="s">
        <v>76</v>
      </c>
      <c r="C30" s="188">
        <v>1100.42</v>
      </c>
      <c r="D30" s="188">
        <v>1100.42</v>
      </c>
      <c r="E30" s="162" t="s">
        <v>22</v>
      </c>
      <c r="F30" s="163" t="s">
        <v>26</v>
      </c>
      <c r="G30" s="192" t="s">
        <v>84</v>
      </c>
      <c r="H30" s="164">
        <v>45808</v>
      </c>
      <c r="I30" s="170" t="s">
        <v>85</v>
      </c>
      <c r="J30" s="165"/>
      <c r="K30" s="166"/>
      <c r="L30" s="167">
        <v>3053</v>
      </c>
      <c r="M30" s="178" t="s">
        <v>79</v>
      </c>
    </row>
    <row r="31" spans="1:15" ht="15.6" customHeight="1" x14ac:dyDescent="0.3">
      <c r="A31" s="79"/>
      <c r="B31" s="80" t="s">
        <v>86</v>
      </c>
      <c r="C31" s="81">
        <f>SUM(C6:C30)</f>
        <v>13793.230000000001</v>
      </c>
      <c r="D31" s="81">
        <f>SUM(D6:D30)</f>
        <v>13793.230000000001</v>
      </c>
      <c r="E31" s="355"/>
      <c r="F31" s="356"/>
      <c r="G31" s="356"/>
      <c r="H31" s="356"/>
      <c r="I31" s="356"/>
      <c r="J31" s="356"/>
      <c r="K31" s="356"/>
      <c r="L31" s="356"/>
      <c r="M31" s="79"/>
    </row>
    <row r="32" spans="1:15" ht="15.6" customHeight="1" x14ac:dyDescent="0.3">
      <c r="A32" s="79"/>
      <c r="B32" s="82" t="s">
        <v>87</v>
      </c>
      <c r="C32" s="83">
        <f>SUM(C31)</f>
        <v>13793.230000000001</v>
      </c>
      <c r="D32" s="83">
        <f>SUM(D31)</f>
        <v>13793.230000000001</v>
      </c>
      <c r="E32" s="84"/>
      <c r="F32" s="181"/>
      <c r="G32" s="86"/>
      <c r="H32" s="87" t="s">
        <v>199</v>
      </c>
      <c r="I32" s="87"/>
      <c r="J32" s="88"/>
      <c r="K32" s="88"/>
      <c r="L32" s="353" t="s">
        <v>199</v>
      </c>
      <c r="M32" s="353"/>
    </row>
    <row r="33" spans="1:14" ht="15.6" customHeight="1" x14ac:dyDescent="0.3">
      <c r="A33" s="79"/>
      <c r="B33" s="89"/>
      <c r="C33" s="90"/>
      <c r="D33" s="90"/>
      <c r="E33" s="84"/>
      <c r="F33" s="181"/>
      <c r="G33" s="85"/>
      <c r="H33" s="91" t="s">
        <v>88</v>
      </c>
      <c r="I33" s="91"/>
      <c r="J33" s="91"/>
      <c r="K33" s="91"/>
      <c r="L33" s="91" t="s">
        <v>89</v>
      </c>
      <c r="M33" s="79"/>
    </row>
    <row r="34" spans="1:14" ht="15.6" customHeight="1" x14ac:dyDescent="0.3">
      <c r="A34" s="79"/>
      <c r="B34" s="92"/>
      <c r="C34" s="90"/>
      <c r="D34" s="90"/>
      <c r="E34" s="93"/>
      <c r="F34" s="181"/>
      <c r="G34" s="96"/>
      <c r="H34" s="94" t="s">
        <v>90</v>
      </c>
      <c r="I34" s="94"/>
      <c r="J34" s="94"/>
      <c r="K34" s="94"/>
      <c r="L34" s="94" t="s">
        <v>91</v>
      </c>
      <c r="M34" s="94"/>
    </row>
    <row r="35" spans="1:14" ht="16.2" customHeight="1" x14ac:dyDescent="0.3">
      <c r="A35" s="95" t="s">
        <v>92</v>
      </c>
      <c r="B35" s="79"/>
      <c r="C35" s="295" t="s">
        <v>93</v>
      </c>
      <c r="D35" s="79"/>
      <c r="E35" s="93"/>
      <c r="F35" s="181"/>
      <c r="G35" s="96"/>
      <c r="H35" s="94"/>
      <c r="I35" s="94"/>
      <c r="J35" s="79"/>
      <c r="K35" s="79"/>
      <c r="L35" s="94"/>
      <c r="M35" s="97"/>
    </row>
    <row r="36" spans="1:14" ht="16.2" customHeight="1" x14ac:dyDescent="0.3">
      <c r="A36" s="95"/>
      <c r="B36" s="79"/>
      <c r="C36" s="95"/>
      <c r="D36" s="79"/>
      <c r="E36" s="93"/>
      <c r="F36" s="181"/>
      <c r="G36" s="96"/>
      <c r="H36" s="87" t="s">
        <v>199</v>
      </c>
      <c r="I36" s="99"/>
      <c r="J36" s="79"/>
      <c r="K36" s="79"/>
      <c r="L36" s="353" t="s">
        <v>199</v>
      </c>
      <c r="M36" s="353"/>
    </row>
    <row r="37" spans="1:14" ht="15.6" customHeight="1" x14ac:dyDescent="0.3">
      <c r="A37" s="95"/>
      <c r="B37" s="79"/>
      <c r="C37" s="95"/>
      <c r="D37" s="79"/>
      <c r="E37" s="93"/>
      <c r="F37" s="181"/>
      <c r="G37" s="88"/>
      <c r="H37" s="94" t="s">
        <v>89</v>
      </c>
      <c r="I37" s="94"/>
      <c r="J37" s="79"/>
      <c r="K37" s="79"/>
      <c r="L37" s="94" t="s">
        <v>89</v>
      </c>
      <c r="M37" s="97"/>
    </row>
    <row r="38" spans="1:14" x14ac:dyDescent="0.3">
      <c r="A38" s="225" t="s">
        <v>94</v>
      </c>
      <c r="B38" s="79"/>
      <c r="C38" s="79"/>
      <c r="D38" s="79"/>
      <c r="E38" s="101"/>
      <c r="F38" s="158"/>
      <c r="G38" s="79"/>
      <c r="H38" s="94" t="s">
        <v>95</v>
      </c>
      <c r="I38" s="79"/>
      <c r="J38" s="79"/>
      <c r="K38" s="79"/>
      <c r="L38" s="94" t="s">
        <v>96</v>
      </c>
      <c r="M38" s="79"/>
    </row>
    <row r="39" spans="1:14" x14ac:dyDescent="0.3">
      <c r="A39" s="95" t="s">
        <v>97</v>
      </c>
      <c r="B39" s="103"/>
      <c r="C39" s="119"/>
      <c r="D39" s="103"/>
      <c r="E39" s="104"/>
      <c r="F39" s="103"/>
      <c r="G39" s="79"/>
      <c r="H39" s="79"/>
      <c r="I39" s="79"/>
      <c r="J39" s="79"/>
      <c r="K39" s="79"/>
      <c r="L39" s="79"/>
      <c r="M39" s="105" t="str">
        <f>M1</f>
        <v>Skeda Nru. 305/2025</v>
      </c>
    </row>
    <row r="40" spans="1:14" x14ac:dyDescent="0.3">
      <c r="A40" s="354" t="s">
        <v>1</v>
      </c>
      <c r="B40" s="354"/>
      <c r="C40" s="354"/>
      <c r="D40" s="354"/>
      <c r="E40" s="354"/>
      <c r="F40" s="354"/>
      <c r="G40" s="354"/>
      <c r="H40" s="354"/>
      <c r="I40" s="354"/>
      <c r="J40" s="354"/>
      <c r="K40" s="354"/>
      <c r="L40" s="354"/>
      <c r="M40" s="354"/>
    </row>
    <row r="41" spans="1:14" ht="16.2" customHeight="1" x14ac:dyDescent="0.35">
      <c r="A41" s="225"/>
      <c r="B41" s="106"/>
      <c r="C41" s="107"/>
      <c r="D41" s="358" t="s">
        <v>2</v>
      </c>
      <c r="E41" s="358"/>
      <c r="F41" s="358"/>
      <c r="G41" s="358"/>
      <c r="H41" s="108"/>
      <c r="I41" s="108"/>
      <c r="J41" s="108"/>
      <c r="K41" s="109"/>
      <c r="L41" s="359" t="s">
        <v>3</v>
      </c>
      <c r="M41" s="359"/>
    </row>
    <row r="42" spans="1:14" ht="46.8" x14ac:dyDescent="0.3">
      <c r="A42" s="226"/>
      <c r="B42" s="110" t="s">
        <v>4</v>
      </c>
      <c r="C42" s="111" t="s">
        <v>5</v>
      </c>
      <c r="D42" s="112" t="s">
        <v>6</v>
      </c>
      <c r="E42" s="362" t="s">
        <v>7</v>
      </c>
      <c r="F42" s="363"/>
      <c r="G42" s="110" t="s">
        <v>8</v>
      </c>
      <c r="H42" s="111" t="s">
        <v>9</v>
      </c>
      <c r="I42" s="111" t="s">
        <v>10</v>
      </c>
      <c r="J42" s="111" t="s">
        <v>11</v>
      </c>
      <c r="K42" s="111" t="s">
        <v>12</v>
      </c>
      <c r="L42" s="111" t="s">
        <v>13</v>
      </c>
      <c r="M42" s="111" t="s">
        <v>14</v>
      </c>
    </row>
    <row r="43" spans="1:14" s="102" customFormat="1" ht="30.6" x14ac:dyDescent="0.3">
      <c r="A43" s="227">
        <v>14</v>
      </c>
      <c r="B43" s="57" t="s">
        <v>98</v>
      </c>
      <c r="C43" s="68">
        <v>394.16</v>
      </c>
      <c r="D43" s="68">
        <v>394.16</v>
      </c>
      <c r="E43" s="60" t="s">
        <v>17</v>
      </c>
      <c r="F43" s="61" t="s">
        <v>18</v>
      </c>
      <c r="G43" s="57" t="s">
        <v>99</v>
      </c>
      <c r="H43" s="62">
        <v>45800</v>
      </c>
      <c r="I43" s="58" t="s">
        <v>100</v>
      </c>
      <c r="J43" s="322"/>
      <c r="K43" s="323"/>
      <c r="L43" s="65">
        <v>2130</v>
      </c>
      <c r="M43" s="187" t="s">
        <v>101</v>
      </c>
    </row>
    <row r="44" spans="1:14" s="102" customFormat="1" ht="28.5" customHeight="1" x14ac:dyDescent="0.3">
      <c r="A44" s="224">
        <v>15</v>
      </c>
      <c r="B44" s="57" t="s">
        <v>98</v>
      </c>
      <c r="C44" s="27">
        <v>45.38</v>
      </c>
      <c r="D44" s="27">
        <v>45.38</v>
      </c>
      <c r="E44" s="60" t="s">
        <v>17</v>
      </c>
      <c r="F44" s="61" t="s">
        <v>18</v>
      </c>
      <c r="G44" s="59" t="s">
        <v>102</v>
      </c>
      <c r="H44" s="62">
        <v>45800</v>
      </c>
      <c r="I44" s="58" t="s">
        <v>100</v>
      </c>
      <c r="J44" s="131"/>
      <c r="K44" s="131"/>
      <c r="L44" s="64">
        <v>2140</v>
      </c>
      <c r="M44" s="187" t="s">
        <v>101</v>
      </c>
      <c r="N44" s="251"/>
    </row>
    <row r="45" spans="1:14" s="102" customFormat="1" ht="25.5" customHeight="1" x14ac:dyDescent="0.3">
      <c r="A45" s="227">
        <v>16</v>
      </c>
      <c r="B45" s="57" t="s">
        <v>103</v>
      </c>
      <c r="C45" s="188">
        <v>188.8</v>
      </c>
      <c r="D45" s="188">
        <v>188.8</v>
      </c>
      <c r="E45" s="162" t="s">
        <v>22</v>
      </c>
      <c r="F45" s="163" t="s">
        <v>18</v>
      </c>
      <c r="G45" s="192" t="s">
        <v>104</v>
      </c>
      <c r="H45" s="164">
        <v>45967</v>
      </c>
      <c r="I45" s="170" t="s">
        <v>105</v>
      </c>
      <c r="J45" s="165"/>
      <c r="K45" s="166" t="s">
        <v>106</v>
      </c>
      <c r="L45" s="167">
        <v>2720</v>
      </c>
      <c r="M45" s="178" t="s">
        <v>107</v>
      </c>
    </row>
    <row r="46" spans="1:14" s="102" customFormat="1" ht="36.75" customHeight="1" x14ac:dyDescent="0.3">
      <c r="A46" s="224">
        <v>17</v>
      </c>
      <c r="B46" s="161" t="s">
        <v>108</v>
      </c>
      <c r="C46" s="188">
        <v>2600</v>
      </c>
      <c r="D46" s="188">
        <v>2600</v>
      </c>
      <c r="E46" s="162" t="s">
        <v>22</v>
      </c>
      <c r="F46" s="163" t="s">
        <v>18</v>
      </c>
      <c r="G46" s="192" t="s">
        <v>109</v>
      </c>
      <c r="H46" s="164">
        <v>45936</v>
      </c>
      <c r="I46" s="170">
        <v>12.25</v>
      </c>
      <c r="J46" s="165"/>
      <c r="K46" s="324"/>
      <c r="L46" s="167">
        <v>3370</v>
      </c>
      <c r="M46" s="178" t="s">
        <v>110</v>
      </c>
    </row>
    <row r="47" spans="1:14" s="102" customFormat="1" ht="33.75" customHeight="1" x14ac:dyDescent="0.3">
      <c r="A47" s="227">
        <v>18</v>
      </c>
      <c r="B47" s="57" t="s">
        <v>111</v>
      </c>
      <c r="C47" s="188">
        <v>105</v>
      </c>
      <c r="D47" s="188">
        <v>105</v>
      </c>
      <c r="E47" s="162" t="s">
        <v>22</v>
      </c>
      <c r="F47" s="163" t="s">
        <v>18</v>
      </c>
      <c r="G47" s="192" t="s">
        <v>112</v>
      </c>
      <c r="H47" s="164" t="s">
        <v>113</v>
      </c>
      <c r="I47" s="170">
        <v>63555</v>
      </c>
      <c r="J47" s="165"/>
      <c r="K47" s="166" t="s">
        <v>114</v>
      </c>
      <c r="L47" s="167">
        <v>3360</v>
      </c>
      <c r="M47" s="187" t="s">
        <v>115</v>
      </c>
    </row>
    <row r="48" spans="1:14" s="102" customFormat="1" ht="33.75" customHeight="1" x14ac:dyDescent="0.3">
      <c r="A48" s="224">
        <v>19</v>
      </c>
      <c r="B48" s="372" t="s">
        <v>116</v>
      </c>
      <c r="C48" s="68">
        <v>53.55</v>
      </c>
      <c r="D48" s="68">
        <v>53.55</v>
      </c>
      <c r="E48" s="60" t="s">
        <v>17</v>
      </c>
      <c r="F48" s="61" t="s">
        <v>18</v>
      </c>
      <c r="G48" s="57" t="s">
        <v>117</v>
      </c>
      <c r="H48" s="62"/>
      <c r="I48" s="58" t="s">
        <v>118</v>
      </c>
      <c r="J48" s="322"/>
      <c r="K48" s="323"/>
      <c r="L48" s="65">
        <v>2210</v>
      </c>
      <c r="M48" s="187" t="s">
        <v>119</v>
      </c>
      <c r="N48" s="251"/>
    </row>
    <row r="49" spans="1:17" s="102" customFormat="1" ht="36.75" customHeight="1" x14ac:dyDescent="0.3">
      <c r="A49" s="227">
        <v>20</v>
      </c>
      <c r="B49" s="372" t="s">
        <v>116</v>
      </c>
      <c r="C49" s="27">
        <v>278</v>
      </c>
      <c r="D49" s="27">
        <v>278</v>
      </c>
      <c r="E49" s="60" t="s">
        <v>17</v>
      </c>
      <c r="F49" s="61" t="s">
        <v>18</v>
      </c>
      <c r="G49" s="59" t="s">
        <v>120</v>
      </c>
      <c r="H49" s="62" t="s">
        <v>121</v>
      </c>
      <c r="I49" s="58" t="s">
        <v>122</v>
      </c>
      <c r="J49" s="131"/>
      <c r="K49" s="131"/>
      <c r="L49" s="64">
        <v>2340</v>
      </c>
      <c r="M49" s="187" t="s">
        <v>119</v>
      </c>
    </row>
    <row r="50" spans="1:17" ht="33.75" customHeight="1" x14ac:dyDescent="0.3">
      <c r="A50" s="224">
        <v>21</v>
      </c>
      <c r="B50" s="372" t="s">
        <v>116</v>
      </c>
      <c r="C50" s="27">
        <v>236</v>
      </c>
      <c r="D50" s="27">
        <v>236</v>
      </c>
      <c r="E50" s="60" t="s">
        <v>17</v>
      </c>
      <c r="F50" s="61" t="s">
        <v>18</v>
      </c>
      <c r="G50" s="59" t="s">
        <v>123</v>
      </c>
      <c r="H50" s="62">
        <v>45721</v>
      </c>
      <c r="I50" s="58" t="s">
        <v>124</v>
      </c>
      <c r="J50" s="322"/>
      <c r="K50" s="323"/>
      <c r="L50" s="65">
        <v>2370</v>
      </c>
      <c r="M50" s="187" t="s">
        <v>119</v>
      </c>
    </row>
    <row r="51" spans="1:17" ht="33.75" customHeight="1" x14ac:dyDescent="0.3">
      <c r="A51" s="227">
        <v>22</v>
      </c>
      <c r="B51" s="57" t="s">
        <v>125</v>
      </c>
      <c r="C51" s="27">
        <v>250</v>
      </c>
      <c r="D51" s="27">
        <v>250</v>
      </c>
      <c r="E51" s="60" t="s">
        <v>17</v>
      </c>
      <c r="F51" s="61" t="s">
        <v>18</v>
      </c>
      <c r="G51" s="59" t="s">
        <v>126</v>
      </c>
      <c r="H51" s="62">
        <v>45694</v>
      </c>
      <c r="I51" s="58"/>
      <c r="J51" s="131"/>
      <c r="K51" s="131"/>
      <c r="L51" s="64">
        <v>3380</v>
      </c>
      <c r="M51" s="187" t="s">
        <v>127</v>
      </c>
    </row>
    <row r="52" spans="1:17" ht="33" customHeight="1" x14ac:dyDescent="0.3">
      <c r="A52" s="224">
        <v>23</v>
      </c>
      <c r="B52" s="161" t="s">
        <v>128</v>
      </c>
      <c r="C52" s="188">
        <v>357.27</v>
      </c>
      <c r="D52" s="188">
        <v>357.27</v>
      </c>
      <c r="E52" s="162" t="s">
        <v>17</v>
      </c>
      <c r="F52" s="163" t="s">
        <v>18</v>
      </c>
      <c r="G52" s="161" t="s">
        <v>129</v>
      </c>
      <c r="H52" s="168" t="s">
        <v>130</v>
      </c>
      <c r="I52" s="170">
        <v>627191</v>
      </c>
      <c r="J52" s="170"/>
      <c r="K52" s="170"/>
      <c r="L52" s="189">
        <v>2670</v>
      </c>
      <c r="M52" s="122" t="s">
        <v>131</v>
      </c>
      <c r="N52" s="51"/>
      <c r="O52" s="52"/>
      <c r="P52" s="53"/>
      <c r="Q52" s="51"/>
    </row>
    <row r="53" spans="1:17" ht="35.25" customHeight="1" x14ac:dyDescent="0.3">
      <c r="A53" s="227">
        <v>24</v>
      </c>
      <c r="B53" s="192" t="s">
        <v>132</v>
      </c>
      <c r="C53" s="188">
        <v>200.6</v>
      </c>
      <c r="D53" s="188">
        <v>200.6</v>
      </c>
      <c r="E53" s="162" t="s">
        <v>22</v>
      </c>
      <c r="F53" s="163" t="s">
        <v>18</v>
      </c>
      <c r="G53" s="156" t="s">
        <v>133</v>
      </c>
      <c r="H53" s="164" t="s">
        <v>134</v>
      </c>
      <c r="I53" s="197" t="s">
        <v>135</v>
      </c>
      <c r="J53" s="204"/>
      <c r="K53" s="325" t="s">
        <v>136</v>
      </c>
      <c r="L53" s="198">
        <v>2311</v>
      </c>
      <c r="M53" s="122" t="s">
        <v>137</v>
      </c>
      <c r="N53" s="28"/>
    </row>
    <row r="54" spans="1:17" x14ac:dyDescent="0.3">
      <c r="A54" s="224">
        <v>25</v>
      </c>
      <c r="B54" s="192" t="s">
        <v>132</v>
      </c>
      <c r="C54" s="188">
        <v>48.14</v>
      </c>
      <c r="D54" s="188">
        <v>48.14</v>
      </c>
      <c r="E54" s="162" t="s">
        <v>22</v>
      </c>
      <c r="F54" s="163" t="s">
        <v>18</v>
      </c>
      <c r="G54" s="161" t="s">
        <v>138</v>
      </c>
      <c r="H54" s="168" t="s">
        <v>134</v>
      </c>
      <c r="I54" s="170" t="s">
        <v>139</v>
      </c>
      <c r="J54" s="170"/>
      <c r="K54" s="203" t="s">
        <v>140</v>
      </c>
      <c r="L54" s="190">
        <v>2311</v>
      </c>
      <c r="M54" s="122" t="s">
        <v>137</v>
      </c>
      <c r="N54" s="28"/>
    </row>
    <row r="55" spans="1:17" x14ac:dyDescent="0.3">
      <c r="A55" s="227">
        <v>26</v>
      </c>
      <c r="B55" s="342" t="s">
        <v>132</v>
      </c>
      <c r="C55" s="343">
        <v>112.34</v>
      </c>
      <c r="D55" s="343">
        <v>112.34</v>
      </c>
      <c r="E55" s="344" t="s">
        <v>22</v>
      </c>
      <c r="F55" s="345" t="s">
        <v>18</v>
      </c>
      <c r="G55" s="342" t="s">
        <v>141</v>
      </c>
      <c r="H55" s="346" t="s">
        <v>134</v>
      </c>
      <c r="I55" s="347" t="s">
        <v>142</v>
      </c>
      <c r="J55" s="348"/>
      <c r="K55" s="349" t="s">
        <v>143</v>
      </c>
      <c r="L55" s="350">
        <v>2311</v>
      </c>
      <c r="M55" s="351" t="s">
        <v>137</v>
      </c>
      <c r="O55" s="28"/>
    </row>
    <row r="56" spans="1:17" ht="30.6" x14ac:dyDescent="0.3">
      <c r="A56" s="233">
        <v>27</v>
      </c>
      <c r="B56" s="332" t="s">
        <v>144</v>
      </c>
      <c r="C56" s="333">
        <v>117.15</v>
      </c>
      <c r="D56" s="333">
        <v>117.15</v>
      </c>
      <c r="E56" s="334" t="s">
        <v>22</v>
      </c>
      <c r="F56" s="335" t="s">
        <v>18</v>
      </c>
      <c r="G56" s="310" t="s">
        <v>145</v>
      </c>
      <c r="H56" s="336" t="s">
        <v>146</v>
      </c>
      <c r="I56" s="337" t="s">
        <v>147</v>
      </c>
      <c r="J56" s="338"/>
      <c r="K56" s="339"/>
      <c r="L56" s="340">
        <v>3052</v>
      </c>
      <c r="M56" s="341" t="s">
        <v>148</v>
      </c>
    </row>
    <row r="57" spans="1:17" ht="42" customHeight="1" x14ac:dyDescent="0.3">
      <c r="A57" s="227">
        <v>28</v>
      </c>
      <c r="B57" s="327" t="s">
        <v>144</v>
      </c>
      <c r="C57" s="312">
        <v>117.15</v>
      </c>
      <c r="D57" s="312">
        <v>117.15</v>
      </c>
      <c r="E57" s="313" t="s">
        <v>22</v>
      </c>
      <c r="F57" s="314" t="s">
        <v>18</v>
      </c>
      <c r="G57" s="299" t="s">
        <v>145</v>
      </c>
      <c r="H57" s="316">
        <v>45783</v>
      </c>
      <c r="I57" s="317" t="s">
        <v>149</v>
      </c>
      <c r="J57" s="328"/>
      <c r="K57" s="329"/>
      <c r="L57" s="330">
        <v>3052</v>
      </c>
      <c r="M57" s="331" t="s">
        <v>148</v>
      </c>
    </row>
    <row r="58" spans="1:17" ht="36.75" customHeight="1" x14ac:dyDescent="0.3">
      <c r="A58" s="224">
        <v>29</v>
      </c>
      <c r="B58" s="192" t="s">
        <v>144</v>
      </c>
      <c r="C58" s="195">
        <v>7.1</v>
      </c>
      <c r="D58" s="195">
        <v>7.1</v>
      </c>
      <c r="E58" s="162" t="s">
        <v>22</v>
      </c>
      <c r="F58" s="163" t="s">
        <v>18</v>
      </c>
      <c r="G58" s="153" t="s">
        <v>145</v>
      </c>
      <c r="H58" s="164" t="s">
        <v>150</v>
      </c>
      <c r="I58" s="197" t="s">
        <v>151</v>
      </c>
      <c r="J58" s="204"/>
      <c r="K58" s="205"/>
      <c r="L58" s="198">
        <v>3052</v>
      </c>
      <c r="M58" s="250" t="s">
        <v>148</v>
      </c>
      <c r="N58" s="28"/>
    </row>
    <row r="59" spans="1:17" ht="24" customHeight="1" x14ac:dyDescent="0.3">
      <c r="A59" s="227">
        <v>30</v>
      </c>
      <c r="B59" s="161" t="s">
        <v>152</v>
      </c>
      <c r="C59" s="195">
        <v>3665.68</v>
      </c>
      <c r="D59" s="195">
        <v>3665.68</v>
      </c>
      <c r="E59" s="162" t="s">
        <v>22</v>
      </c>
      <c r="F59" s="163" t="s">
        <v>18</v>
      </c>
      <c r="G59" s="153" t="s">
        <v>153</v>
      </c>
      <c r="H59" s="164">
        <v>45936</v>
      </c>
      <c r="I59" s="267" t="s">
        <v>154</v>
      </c>
      <c r="J59" s="204"/>
      <c r="K59" s="205"/>
      <c r="L59" s="167">
        <v>3041</v>
      </c>
      <c r="M59" s="122" t="s">
        <v>155</v>
      </c>
      <c r="N59" s="28"/>
    </row>
    <row r="60" spans="1:17" ht="45.75" customHeight="1" x14ac:dyDescent="0.3">
      <c r="A60" s="224">
        <v>31</v>
      </c>
      <c r="B60" s="371" t="s">
        <v>156</v>
      </c>
      <c r="C60" s="195">
        <v>50</v>
      </c>
      <c r="D60" s="195">
        <v>50</v>
      </c>
      <c r="E60" s="162" t="s">
        <v>22</v>
      </c>
      <c r="F60" s="163" t="s">
        <v>18</v>
      </c>
      <c r="G60" s="153" t="s">
        <v>157</v>
      </c>
      <c r="H60" s="164">
        <v>45906</v>
      </c>
      <c r="I60" s="197">
        <v>427</v>
      </c>
      <c r="J60" s="204"/>
      <c r="K60" s="205"/>
      <c r="L60" s="167">
        <v>2370</v>
      </c>
      <c r="M60" s="235" t="s">
        <v>158</v>
      </c>
    </row>
    <row r="61" spans="1:17" ht="38.25" customHeight="1" x14ac:dyDescent="0.3">
      <c r="A61" s="248">
        <v>32</v>
      </c>
      <c r="B61" s="161" t="s">
        <v>159</v>
      </c>
      <c r="C61" s="195">
        <v>5561</v>
      </c>
      <c r="D61" s="195">
        <v>5561</v>
      </c>
      <c r="E61" s="162" t="s">
        <v>160</v>
      </c>
      <c r="F61" s="163" t="s">
        <v>18</v>
      </c>
      <c r="G61" s="153" t="s">
        <v>161</v>
      </c>
      <c r="H61" s="164" t="s">
        <v>130</v>
      </c>
      <c r="I61" s="197" t="s">
        <v>162</v>
      </c>
      <c r="J61" s="204"/>
      <c r="K61" s="205"/>
      <c r="L61" s="167">
        <v>3051</v>
      </c>
      <c r="M61" s="235" t="s">
        <v>163</v>
      </c>
    </row>
    <row r="62" spans="1:17" ht="36.75" customHeight="1" x14ac:dyDescent="0.3">
      <c r="A62" s="228">
        <v>33</v>
      </c>
      <c r="B62" s="161" t="s">
        <v>159</v>
      </c>
      <c r="C62" s="195">
        <v>2188</v>
      </c>
      <c r="D62" s="195">
        <v>2188</v>
      </c>
      <c r="E62" s="162" t="s">
        <v>160</v>
      </c>
      <c r="F62" s="163" t="s">
        <v>18</v>
      </c>
      <c r="G62" s="298" t="s">
        <v>164</v>
      </c>
      <c r="H62" s="164" t="s">
        <v>130</v>
      </c>
      <c r="I62" s="197" t="s">
        <v>165</v>
      </c>
      <c r="J62" s="204"/>
      <c r="K62" s="205"/>
      <c r="L62" s="167">
        <v>3051</v>
      </c>
      <c r="M62" s="235" t="s">
        <v>163</v>
      </c>
    </row>
    <row r="63" spans="1:17" ht="18" customHeight="1" x14ac:dyDescent="0.3">
      <c r="A63" s="79"/>
      <c r="B63" s="161"/>
      <c r="C63" s="188">
        <f>SUM(C43:C62)</f>
        <v>16575.32</v>
      </c>
      <c r="D63" s="188">
        <f>SUM(D43:D62)</f>
        <v>16575.32</v>
      </c>
      <c r="E63" s="162"/>
      <c r="F63" s="163"/>
      <c r="G63" s="161"/>
      <c r="H63" s="168"/>
      <c r="I63" s="170"/>
      <c r="J63" s="165"/>
      <c r="K63" s="166"/>
      <c r="L63" s="167"/>
      <c r="M63" s="178"/>
    </row>
    <row r="64" spans="1:17" ht="24" customHeight="1" x14ac:dyDescent="0.3">
      <c r="A64" s="79"/>
      <c r="B64" s="82" t="s">
        <v>87</v>
      </c>
      <c r="C64" s="83">
        <f>C63+C32</f>
        <v>30368.550000000003</v>
      </c>
      <c r="D64" s="83">
        <f>D63+D32</f>
        <v>30368.550000000003</v>
      </c>
      <c r="E64" s="84"/>
      <c r="F64" s="181"/>
      <c r="G64" s="85"/>
      <c r="H64" s="87" t="s">
        <v>199</v>
      </c>
      <c r="I64" s="87"/>
      <c r="J64" s="88"/>
      <c r="K64" s="88"/>
      <c r="L64" s="352" t="s">
        <v>199</v>
      </c>
      <c r="M64" s="352"/>
    </row>
    <row r="65" spans="1:14" x14ac:dyDescent="0.3">
      <c r="A65" s="79"/>
      <c r="B65" s="89"/>
      <c r="C65" s="90"/>
      <c r="D65" s="90"/>
      <c r="E65" s="84"/>
      <c r="F65" s="181"/>
      <c r="G65" s="86"/>
      <c r="H65" s="91" t="s">
        <v>88</v>
      </c>
      <c r="I65" s="91"/>
      <c r="J65" s="91"/>
      <c r="K65" s="91"/>
      <c r="L65" s="91" t="s">
        <v>89</v>
      </c>
      <c r="M65" s="79"/>
    </row>
    <row r="66" spans="1:14" x14ac:dyDescent="0.3">
      <c r="A66" s="79"/>
      <c r="B66" s="89"/>
      <c r="C66" s="90"/>
      <c r="D66" s="90"/>
      <c r="E66" s="93"/>
      <c r="F66" s="181"/>
      <c r="G66" s="96"/>
      <c r="H66" s="94" t="s">
        <v>90</v>
      </c>
      <c r="I66" s="94"/>
      <c r="J66" s="94"/>
      <c r="K66" s="94"/>
      <c r="L66" s="94" t="s">
        <v>91</v>
      </c>
      <c r="M66" s="94"/>
    </row>
    <row r="67" spans="1:14" ht="31.2" x14ac:dyDescent="0.3">
      <c r="A67" s="95" t="s">
        <v>92</v>
      </c>
      <c r="B67" s="79"/>
      <c r="C67" s="295" t="s">
        <v>93</v>
      </c>
      <c r="D67" s="107"/>
      <c r="E67" s="93"/>
      <c r="F67" s="181"/>
      <c r="G67" s="88"/>
      <c r="H67" s="94"/>
      <c r="I67" s="94"/>
      <c r="J67" s="79"/>
      <c r="K67" s="79"/>
      <c r="L67" s="94"/>
      <c r="M67" s="97"/>
    </row>
    <row r="68" spans="1:14" x14ac:dyDescent="0.3">
      <c r="A68" s="95"/>
      <c r="B68" s="79"/>
      <c r="C68" s="95"/>
      <c r="D68" s="79"/>
      <c r="E68" s="93"/>
      <c r="F68" s="181"/>
      <c r="G68" s="88"/>
      <c r="H68" s="87" t="s">
        <v>199</v>
      </c>
      <c r="I68" s="99"/>
      <c r="J68" s="79"/>
      <c r="K68" s="79"/>
      <c r="L68" s="352" t="s">
        <v>199</v>
      </c>
      <c r="M68" s="352"/>
    </row>
    <row r="69" spans="1:14" x14ac:dyDescent="0.3">
      <c r="A69" s="95"/>
      <c r="B69" s="79"/>
      <c r="C69" s="95"/>
      <c r="D69" s="79"/>
      <c r="E69" s="93"/>
      <c r="F69" s="181"/>
      <c r="G69" s="88"/>
      <c r="H69" s="94" t="s">
        <v>89</v>
      </c>
      <c r="I69" s="94"/>
      <c r="J69" s="79"/>
      <c r="K69" s="79"/>
      <c r="L69" s="94" t="s">
        <v>89</v>
      </c>
      <c r="M69" s="97"/>
    </row>
    <row r="70" spans="1:14" x14ac:dyDescent="0.3">
      <c r="A70" s="225" t="s">
        <v>94</v>
      </c>
      <c r="B70" s="79"/>
      <c r="C70" s="79"/>
      <c r="D70" s="79"/>
      <c r="E70" s="101"/>
      <c r="F70" s="158"/>
      <c r="G70" s="79"/>
      <c r="H70" s="94" t="s">
        <v>95</v>
      </c>
      <c r="I70" s="79"/>
      <c r="J70" s="79"/>
      <c r="K70" s="79"/>
      <c r="L70" s="94" t="s">
        <v>96</v>
      </c>
      <c r="M70" s="79"/>
    </row>
    <row r="71" spans="1:14" x14ac:dyDescent="0.3">
      <c r="A71" s="95" t="s">
        <v>97</v>
      </c>
      <c r="B71" s="103"/>
      <c r="C71" s="103"/>
      <c r="D71" s="103"/>
      <c r="E71" s="104"/>
      <c r="F71" s="103"/>
      <c r="G71" s="79"/>
      <c r="H71" s="79"/>
      <c r="I71" s="79"/>
      <c r="J71" s="79"/>
      <c r="K71" s="79"/>
      <c r="L71" s="79"/>
      <c r="M71" s="105" t="str">
        <f>M39</f>
        <v>Skeda Nru. 305/2025</v>
      </c>
    </row>
    <row r="72" spans="1:14" x14ac:dyDescent="0.3">
      <c r="A72" s="354" t="s">
        <v>1</v>
      </c>
      <c r="B72" s="354"/>
      <c r="C72" s="354"/>
      <c r="D72" s="354"/>
      <c r="E72" s="354"/>
      <c r="F72" s="354"/>
      <c r="G72" s="354"/>
      <c r="H72" s="354"/>
      <c r="I72" s="354"/>
      <c r="J72" s="354"/>
      <c r="K72" s="354"/>
      <c r="L72" s="354"/>
      <c r="M72" s="354"/>
    </row>
    <row r="73" spans="1:14" ht="16.2" customHeight="1" x14ac:dyDescent="0.35">
      <c r="A73" s="225"/>
      <c r="B73" s="126"/>
      <c r="C73" s="79"/>
      <c r="D73" s="358" t="s">
        <v>2</v>
      </c>
      <c r="E73" s="358"/>
      <c r="F73" s="358"/>
      <c r="G73" s="358"/>
      <c r="H73" s="108"/>
      <c r="I73" s="108"/>
      <c r="J73" s="108"/>
      <c r="K73" s="109"/>
      <c r="L73" s="359" t="s">
        <v>3</v>
      </c>
      <c r="M73" s="359"/>
    </row>
    <row r="74" spans="1:14" ht="46.8" x14ac:dyDescent="0.3">
      <c r="A74" s="226"/>
      <c r="B74" s="110" t="s">
        <v>4</v>
      </c>
      <c r="C74" s="111" t="s">
        <v>5</v>
      </c>
      <c r="D74" s="112" t="s">
        <v>6</v>
      </c>
      <c r="E74" s="362" t="s">
        <v>7</v>
      </c>
      <c r="F74" s="363"/>
      <c r="G74" s="110" t="s">
        <v>8</v>
      </c>
      <c r="H74" s="111" t="s">
        <v>9</v>
      </c>
      <c r="I74" s="111" t="s">
        <v>10</v>
      </c>
      <c r="J74" s="111" t="s">
        <v>11</v>
      </c>
      <c r="K74" s="111" t="s">
        <v>12</v>
      </c>
      <c r="L74" s="111" t="s">
        <v>13</v>
      </c>
      <c r="M74" s="111" t="s">
        <v>14</v>
      </c>
    </row>
    <row r="75" spans="1:14" x14ac:dyDescent="0.3">
      <c r="A75" s="228"/>
      <c r="B75" s="114" t="s">
        <v>15</v>
      </c>
      <c r="C75" s="115"/>
      <c r="D75" s="116"/>
      <c r="E75" s="117"/>
      <c r="F75" s="115"/>
      <c r="G75" s="114"/>
      <c r="H75" s="115"/>
      <c r="I75" s="115"/>
      <c r="J75" s="115"/>
      <c r="K75" s="115"/>
      <c r="L75" s="115"/>
      <c r="M75" s="115"/>
    </row>
    <row r="76" spans="1:14" s="102" customFormat="1" ht="34.5" customHeight="1" x14ac:dyDescent="0.3">
      <c r="A76" s="227">
        <v>34</v>
      </c>
      <c r="B76" s="161" t="s">
        <v>166</v>
      </c>
      <c r="C76" s="195">
        <v>401.2</v>
      </c>
      <c r="D76" s="195">
        <v>401.2</v>
      </c>
      <c r="E76" s="162" t="s">
        <v>17</v>
      </c>
      <c r="F76" s="163" t="s">
        <v>18</v>
      </c>
      <c r="G76" s="299" t="s">
        <v>167</v>
      </c>
      <c r="H76" s="164" t="s">
        <v>130</v>
      </c>
      <c r="I76" s="197" t="s">
        <v>168</v>
      </c>
      <c r="J76" s="204"/>
      <c r="K76" s="205"/>
      <c r="L76" s="167">
        <v>3043</v>
      </c>
      <c r="M76" s="235" t="s">
        <v>171</v>
      </c>
    </row>
    <row r="77" spans="1:14" s="102" customFormat="1" ht="32.25" customHeight="1" x14ac:dyDescent="0.3">
      <c r="A77" s="224">
        <v>35</v>
      </c>
      <c r="B77" s="161" t="s">
        <v>169</v>
      </c>
      <c r="C77" s="195">
        <v>153.4</v>
      </c>
      <c r="D77" s="195">
        <v>153.4</v>
      </c>
      <c r="E77" s="162" t="s">
        <v>17</v>
      </c>
      <c r="F77" s="163" t="s">
        <v>18</v>
      </c>
      <c r="G77" s="153" t="s">
        <v>170</v>
      </c>
      <c r="H77" s="164" t="s">
        <v>130</v>
      </c>
      <c r="I77" s="197">
        <v>111279</v>
      </c>
      <c r="J77" s="204"/>
      <c r="K77" s="205"/>
      <c r="L77" s="167">
        <v>3092</v>
      </c>
      <c r="M77" s="235" t="s">
        <v>174</v>
      </c>
    </row>
    <row r="78" spans="1:14" s="102" customFormat="1" ht="34.5" customHeight="1" x14ac:dyDescent="0.3">
      <c r="A78" s="224">
        <f>A77+1</f>
        <v>36</v>
      </c>
      <c r="B78" s="154" t="s">
        <v>172</v>
      </c>
      <c r="C78" s="188">
        <v>621.27</v>
      </c>
      <c r="D78" s="188">
        <v>621.27</v>
      </c>
      <c r="E78" s="162" t="s">
        <v>17</v>
      </c>
      <c r="F78" s="163" t="s">
        <v>18</v>
      </c>
      <c r="G78" s="161" t="s">
        <v>173</v>
      </c>
      <c r="H78" s="168">
        <v>45783</v>
      </c>
      <c r="I78" s="170">
        <v>2599</v>
      </c>
      <c r="J78" s="202"/>
      <c r="K78" s="219"/>
      <c r="L78" s="165">
        <v>1700</v>
      </c>
      <c r="M78" s="235" t="s">
        <v>177</v>
      </c>
    </row>
    <row r="79" spans="1:14" s="102" customFormat="1" ht="32.25" customHeight="1" x14ac:dyDescent="0.3">
      <c r="A79" s="224">
        <f t="shared" ref="A79:A91" si="4">A78+1</f>
        <v>37</v>
      </c>
      <c r="B79" s="192" t="s">
        <v>175</v>
      </c>
      <c r="C79" s="188">
        <v>29.5</v>
      </c>
      <c r="D79" s="188">
        <v>29.5</v>
      </c>
      <c r="E79" s="162" t="s">
        <v>17</v>
      </c>
      <c r="F79" s="163" t="s">
        <v>18</v>
      </c>
      <c r="G79" s="156" t="s">
        <v>176</v>
      </c>
      <c r="H79" s="164" t="s">
        <v>130</v>
      </c>
      <c r="I79" s="197">
        <v>40075</v>
      </c>
      <c r="J79" s="204"/>
      <c r="K79" s="205"/>
      <c r="L79" s="198">
        <v>3100</v>
      </c>
      <c r="M79" s="235" t="s">
        <v>180</v>
      </c>
      <c r="N79" s="251"/>
    </row>
    <row r="80" spans="1:14" s="252" customFormat="1" ht="69" customHeight="1" x14ac:dyDescent="0.3">
      <c r="A80" s="229">
        <f t="shared" si="4"/>
        <v>38</v>
      </c>
      <c r="B80" s="192" t="s">
        <v>178</v>
      </c>
      <c r="C80" s="188">
        <v>16.52</v>
      </c>
      <c r="D80" s="188">
        <v>16.52</v>
      </c>
      <c r="E80" s="162" t="s">
        <v>17</v>
      </c>
      <c r="F80" s="163" t="s">
        <v>18</v>
      </c>
      <c r="G80" s="156" t="s">
        <v>179</v>
      </c>
      <c r="H80" s="164">
        <v>45663</v>
      </c>
      <c r="I80" s="197">
        <v>96587494</v>
      </c>
      <c r="J80" s="204"/>
      <c r="K80" s="205"/>
      <c r="L80" s="198">
        <v>2150</v>
      </c>
      <c r="M80" s="235" t="s">
        <v>185</v>
      </c>
    </row>
    <row r="81" spans="1:15" s="102" customFormat="1" ht="60.6" x14ac:dyDescent="0.3">
      <c r="A81" s="224">
        <v>46</v>
      </c>
      <c r="B81" s="192" t="s">
        <v>178</v>
      </c>
      <c r="C81" s="188">
        <v>460.98</v>
      </c>
      <c r="D81" s="188">
        <v>460.98</v>
      </c>
      <c r="E81" s="162" t="s">
        <v>17</v>
      </c>
      <c r="F81" s="163" t="s">
        <v>18</v>
      </c>
      <c r="G81" s="156" t="s">
        <v>181</v>
      </c>
      <c r="H81" s="164">
        <v>45663</v>
      </c>
      <c r="I81" s="197">
        <v>96588417</v>
      </c>
      <c r="J81" s="204"/>
      <c r="K81" s="205"/>
      <c r="L81" s="198">
        <v>2150</v>
      </c>
      <c r="M81" s="235" t="s">
        <v>188</v>
      </c>
      <c r="O81" s="251"/>
    </row>
    <row r="82" spans="1:15" s="102" customFormat="1" ht="30.6" x14ac:dyDescent="0.3">
      <c r="A82" s="224">
        <f t="shared" si="4"/>
        <v>47</v>
      </c>
      <c r="B82" s="371" t="s">
        <v>182</v>
      </c>
      <c r="C82" s="195">
        <v>60</v>
      </c>
      <c r="D82" s="195">
        <v>60</v>
      </c>
      <c r="E82" s="162" t="s">
        <v>17</v>
      </c>
      <c r="F82" s="163" t="s">
        <v>18</v>
      </c>
      <c r="G82" s="156" t="s">
        <v>183</v>
      </c>
      <c r="H82" s="164">
        <v>45997</v>
      </c>
      <c r="I82" s="197" t="s">
        <v>184</v>
      </c>
      <c r="J82" s="165"/>
      <c r="K82" s="166"/>
      <c r="L82" s="167">
        <v>3070</v>
      </c>
      <c r="M82" s="235" t="s">
        <v>191</v>
      </c>
      <c r="N82" s="251"/>
    </row>
    <row r="83" spans="1:15" s="102" customFormat="1" ht="33" customHeight="1" x14ac:dyDescent="0.3">
      <c r="A83" s="224">
        <f t="shared" si="4"/>
        <v>48</v>
      </c>
      <c r="B83" s="161" t="s">
        <v>186</v>
      </c>
      <c r="C83" s="195">
        <v>162.24</v>
      </c>
      <c r="D83" s="195">
        <v>162.24</v>
      </c>
      <c r="E83" s="162" t="s">
        <v>22</v>
      </c>
      <c r="F83" s="163" t="s">
        <v>26</v>
      </c>
      <c r="G83" s="156" t="s">
        <v>187</v>
      </c>
      <c r="H83" s="164">
        <v>45663</v>
      </c>
      <c r="I83" s="197">
        <v>14965965062025</v>
      </c>
      <c r="J83" s="165"/>
      <c r="K83" s="166"/>
      <c r="L83" s="167">
        <v>2150</v>
      </c>
      <c r="M83" s="257" t="s">
        <v>197</v>
      </c>
    </row>
    <row r="84" spans="1:15" s="102" customFormat="1" ht="27.75" customHeight="1" x14ac:dyDescent="0.3">
      <c r="A84" s="224">
        <f t="shared" si="4"/>
        <v>49</v>
      </c>
      <c r="B84" s="161" t="s">
        <v>189</v>
      </c>
      <c r="C84" s="188">
        <v>279.24</v>
      </c>
      <c r="D84" s="188">
        <v>279.24</v>
      </c>
      <c r="E84" s="162" t="s">
        <v>17</v>
      </c>
      <c r="F84" s="163" t="s">
        <v>26</v>
      </c>
      <c r="G84" s="161" t="s">
        <v>190</v>
      </c>
      <c r="H84" s="164">
        <v>45808</v>
      </c>
      <c r="I84" s="170">
        <v>5316</v>
      </c>
      <c r="J84" s="165"/>
      <c r="K84" s="166"/>
      <c r="L84" s="167">
        <v>3055</v>
      </c>
      <c r="M84" s="257" t="s">
        <v>198</v>
      </c>
    </row>
    <row r="85" spans="1:15" s="102" customFormat="1" ht="26.25" customHeight="1" x14ac:dyDescent="0.3">
      <c r="A85" s="224">
        <f t="shared" si="4"/>
        <v>50</v>
      </c>
      <c r="B85" s="161"/>
      <c r="C85" s="195"/>
      <c r="D85" s="195"/>
      <c r="E85" s="162"/>
      <c r="F85" s="163"/>
      <c r="G85" s="153"/>
      <c r="H85" s="164"/>
      <c r="I85" s="197"/>
      <c r="J85" s="204"/>
      <c r="K85" s="297"/>
      <c r="L85" s="198"/>
      <c r="M85" s="122"/>
    </row>
    <row r="86" spans="1:15" s="102" customFormat="1" ht="33.75" customHeight="1" x14ac:dyDescent="0.3">
      <c r="A86" s="224">
        <v>51</v>
      </c>
      <c r="B86" s="192"/>
      <c r="C86" s="188"/>
      <c r="D86" s="188"/>
      <c r="E86" s="162"/>
      <c r="F86" s="163"/>
      <c r="G86" s="156"/>
      <c r="H86" s="164"/>
      <c r="I86" s="197"/>
      <c r="J86" s="204"/>
      <c r="K86" s="205"/>
      <c r="L86" s="167"/>
      <c r="M86" s="178"/>
      <c r="O86" s="251"/>
    </row>
    <row r="87" spans="1:15" s="102" customFormat="1" ht="32.25" customHeight="1" x14ac:dyDescent="0.3">
      <c r="A87" s="224">
        <f t="shared" si="4"/>
        <v>52</v>
      </c>
      <c r="B87" s="161"/>
      <c r="C87" s="195"/>
      <c r="D87" s="195"/>
      <c r="E87" s="162"/>
      <c r="F87" s="163"/>
      <c r="G87" s="161"/>
      <c r="H87" s="168"/>
      <c r="I87" s="170"/>
      <c r="J87" s="170"/>
      <c r="K87" s="191"/>
      <c r="L87" s="167"/>
      <c r="M87" s="235"/>
      <c r="O87" s="251"/>
    </row>
    <row r="88" spans="1:15" s="102" customFormat="1" ht="31.5" customHeight="1" x14ac:dyDescent="0.3">
      <c r="A88" s="224">
        <f t="shared" si="4"/>
        <v>53</v>
      </c>
      <c r="B88" s="161"/>
      <c r="C88" s="188"/>
      <c r="D88" s="188"/>
      <c r="E88" s="162"/>
      <c r="F88" s="163"/>
      <c r="G88" s="210"/>
      <c r="H88" s="173"/>
      <c r="I88" s="174"/>
      <c r="J88" s="174"/>
      <c r="K88" s="191"/>
      <c r="L88" s="175"/>
      <c r="M88" s="235"/>
      <c r="N88" s="251"/>
    </row>
    <row r="89" spans="1:15" s="102" customFormat="1" ht="36.75" customHeight="1" x14ac:dyDescent="0.3">
      <c r="A89" s="224">
        <f t="shared" si="4"/>
        <v>54</v>
      </c>
      <c r="B89" s="161"/>
      <c r="C89" s="188"/>
      <c r="D89" s="188"/>
      <c r="E89" s="162"/>
      <c r="F89" s="163"/>
      <c r="G89" s="210"/>
      <c r="H89" s="173"/>
      <c r="I89" s="174"/>
      <c r="J89" s="174"/>
      <c r="K89" s="191"/>
      <c r="L89" s="175"/>
      <c r="M89" s="235"/>
    </row>
    <row r="90" spans="1:15" s="102" customFormat="1" x14ac:dyDescent="0.3">
      <c r="A90" s="224">
        <v>55</v>
      </c>
      <c r="B90" s="206"/>
      <c r="C90" s="188"/>
      <c r="D90" s="188"/>
      <c r="E90" s="162"/>
      <c r="F90" s="163"/>
      <c r="G90" s="153"/>
      <c r="H90" s="168"/>
      <c r="I90" s="170"/>
      <c r="J90" s="207"/>
      <c r="K90" s="196"/>
      <c r="L90" s="190"/>
      <c r="M90" s="235"/>
    </row>
    <row r="91" spans="1:15" ht="33" customHeight="1" x14ac:dyDescent="0.3">
      <c r="A91" s="224">
        <f t="shared" si="4"/>
        <v>56</v>
      </c>
      <c r="B91" s="161"/>
      <c r="C91" s="195"/>
      <c r="D91" s="195"/>
      <c r="E91" s="162"/>
      <c r="F91" s="163"/>
      <c r="G91" s="153"/>
      <c r="H91" s="164"/>
      <c r="I91" s="197"/>
      <c r="J91" s="204"/>
      <c r="K91" s="205"/>
      <c r="L91" s="167"/>
      <c r="M91" s="257"/>
      <c r="N91" s="28"/>
    </row>
    <row r="92" spans="1:15" ht="36.75" customHeight="1" x14ac:dyDescent="0.3">
      <c r="A92" s="224">
        <v>57</v>
      </c>
      <c r="B92" s="307"/>
      <c r="C92" s="302"/>
      <c r="D92" s="302"/>
      <c r="E92" s="163"/>
      <c r="F92" s="163"/>
      <c r="G92" s="301"/>
      <c r="H92" s="303"/>
      <c r="I92" s="235"/>
      <c r="J92" s="308"/>
      <c r="K92" s="309"/>
      <c r="L92" s="221"/>
      <c r="M92" s="257"/>
    </row>
    <row r="93" spans="1:15" ht="34.5" customHeight="1" x14ac:dyDescent="0.3">
      <c r="A93" s="224">
        <v>58</v>
      </c>
      <c r="B93" s="154"/>
      <c r="C93" s="188"/>
      <c r="D93" s="188"/>
      <c r="E93" s="162"/>
      <c r="F93" s="163"/>
      <c r="G93" s="161"/>
      <c r="H93" s="168"/>
      <c r="I93" s="170"/>
      <c r="J93" s="202"/>
      <c r="K93" s="219"/>
      <c r="L93" s="165"/>
      <c r="M93" s="235"/>
      <c r="N93" s="28"/>
    </row>
    <row r="94" spans="1:15" ht="38.25" customHeight="1" x14ac:dyDescent="0.3">
      <c r="A94" s="224">
        <v>59</v>
      </c>
      <c r="B94" s="161"/>
      <c r="C94" s="209"/>
      <c r="D94" s="209"/>
      <c r="E94" s="165"/>
      <c r="F94" s="163"/>
      <c r="G94" s="161"/>
      <c r="H94" s="168"/>
      <c r="I94" s="170"/>
      <c r="J94" s="202"/>
      <c r="K94" s="268"/>
      <c r="L94" s="179"/>
      <c r="M94" s="235"/>
    </row>
    <row r="95" spans="1:15" ht="32.25" customHeight="1" x14ac:dyDescent="0.3">
      <c r="A95" s="224">
        <v>60</v>
      </c>
      <c r="B95" s="154"/>
      <c r="C95" s="195"/>
      <c r="D95" s="195"/>
      <c r="E95" s="162"/>
      <c r="F95" s="163"/>
      <c r="G95" s="156"/>
      <c r="H95" s="164"/>
      <c r="I95" s="197"/>
      <c r="J95" s="165"/>
      <c r="K95" s="166"/>
      <c r="L95" s="167"/>
      <c r="M95" s="257"/>
    </row>
    <row r="96" spans="1:15" x14ac:dyDescent="0.3">
      <c r="A96" s="79"/>
      <c r="B96" s="80" t="s">
        <v>86</v>
      </c>
      <c r="C96" s="81">
        <f>SUM(C76:C95)</f>
        <v>2184.35</v>
      </c>
      <c r="D96" s="81">
        <f>SUM(D76:D95)</f>
        <v>2184.35</v>
      </c>
      <c r="E96" s="355"/>
      <c r="F96" s="356"/>
      <c r="G96" s="356"/>
      <c r="H96" s="356"/>
      <c r="I96" s="356"/>
      <c r="J96" s="356"/>
      <c r="K96" s="356"/>
      <c r="L96" s="356"/>
      <c r="M96" s="79"/>
    </row>
    <row r="97" spans="1:15" x14ac:dyDescent="0.3">
      <c r="A97" s="79"/>
      <c r="B97" s="82" t="s">
        <v>87</v>
      </c>
      <c r="C97" s="83">
        <f>C96+C64</f>
        <v>32552.9</v>
      </c>
      <c r="D97" s="83">
        <f>D96+D64</f>
        <v>32552.9</v>
      </c>
      <c r="E97" s="84"/>
      <c r="F97" s="181"/>
      <c r="G97" s="85"/>
      <c r="H97" s="352" t="s">
        <v>199</v>
      </c>
      <c r="I97" s="352"/>
      <c r="J97" s="88"/>
      <c r="K97" s="88"/>
      <c r="L97" s="352" t="s">
        <v>199</v>
      </c>
      <c r="M97" s="352"/>
    </row>
    <row r="98" spans="1:15" x14ac:dyDescent="0.3">
      <c r="A98" s="79"/>
      <c r="B98" s="89"/>
      <c r="C98" s="90"/>
      <c r="D98" s="90"/>
      <c r="E98" s="84"/>
      <c r="F98" s="181"/>
      <c r="G98" s="86"/>
      <c r="H98" s="91" t="s">
        <v>88</v>
      </c>
      <c r="I98" s="91"/>
      <c r="J98" s="91"/>
      <c r="K98" s="91"/>
      <c r="L98" s="91" t="s">
        <v>89</v>
      </c>
      <c r="M98" s="79"/>
    </row>
    <row r="99" spans="1:15" x14ac:dyDescent="0.3">
      <c r="A99" s="79"/>
      <c r="B99" s="89"/>
      <c r="C99" s="90"/>
      <c r="D99" s="90"/>
      <c r="E99" s="93"/>
      <c r="F99" s="181"/>
      <c r="G99" s="96"/>
      <c r="H99" s="94" t="s">
        <v>90</v>
      </c>
      <c r="I99" s="94"/>
      <c r="J99" s="94"/>
      <c r="K99" s="94"/>
      <c r="L99" s="94" t="s">
        <v>91</v>
      </c>
      <c r="M99" s="94"/>
    </row>
    <row r="100" spans="1:15" ht="31.2" x14ac:dyDescent="0.3">
      <c r="A100" s="95" t="s">
        <v>92</v>
      </c>
      <c r="B100" s="79"/>
      <c r="C100" s="295" t="s">
        <v>93</v>
      </c>
      <c r="D100" s="79"/>
      <c r="E100" s="93"/>
      <c r="F100" s="181"/>
      <c r="G100" s="96"/>
      <c r="H100" s="94"/>
      <c r="I100" s="94"/>
      <c r="J100" s="79"/>
      <c r="K100" s="79"/>
      <c r="L100" s="94"/>
      <c r="M100" s="97"/>
    </row>
    <row r="101" spans="1:15" x14ac:dyDescent="0.3">
      <c r="A101" s="95"/>
      <c r="B101" s="79"/>
      <c r="C101" s="118"/>
      <c r="D101" s="79"/>
      <c r="E101" s="93"/>
      <c r="F101" s="181"/>
      <c r="G101" s="88"/>
      <c r="H101" s="352" t="s">
        <v>199</v>
      </c>
      <c r="I101" s="352"/>
      <c r="J101" s="79"/>
      <c r="K101" s="79"/>
      <c r="L101" s="352" t="s">
        <v>199</v>
      </c>
      <c r="M101" s="352"/>
    </row>
    <row r="102" spans="1:15" x14ac:dyDescent="0.3">
      <c r="A102" s="95"/>
      <c r="B102" s="79"/>
      <c r="C102" s="95"/>
      <c r="D102" s="79"/>
      <c r="E102" s="93"/>
      <c r="F102" s="181"/>
      <c r="G102" s="88"/>
      <c r="H102" s="94" t="s">
        <v>89</v>
      </c>
      <c r="I102" s="94"/>
      <c r="J102" s="79"/>
      <c r="K102" s="79"/>
      <c r="L102" s="94" t="s">
        <v>89</v>
      </c>
      <c r="M102" s="97"/>
    </row>
    <row r="103" spans="1:15" x14ac:dyDescent="0.3">
      <c r="A103" s="95"/>
      <c r="B103" s="79"/>
      <c r="C103" s="95"/>
      <c r="D103" s="79"/>
      <c r="E103" s="93"/>
      <c r="F103" s="181"/>
      <c r="G103" s="88"/>
      <c r="H103" s="94" t="s">
        <v>95</v>
      </c>
      <c r="I103" s="79"/>
      <c r="J103" s="79"/>
      <c r="K103" s="79"/>
      <c r="L103" s="94" t="s">
        <v>96</v>
      </c>
      <c r="M103" s="79"/>
    </row>
    <row r="104" spans="1:15" x14ac:dyDescent="0.3">
      <c r="A104" s="225" t="s">
        <v>94</v>
      </c>
      <c r="B104" s="79"/>
      <c r="C104" s="79"/>
      <c r="D104" s="79"/>
      <c r="E104" s="101"/>
      <c r="F104" s="158"/>
      <c r="G104" s="79"/>
      <c r="H104" s="94"/>
      <c r="I104" s="79"/>
      <c r="J104" s="79"/>
      <c r="K104" s="79"/>
      <c r="L104" s="94"/>
      <c r="M104" s="79"/>
    </row>
    <row r="105" spans="1:15" x14ac:dyDescent="0.3">
      <c r="A105" s="95" t="s">
        <v>97</v>
      </c>
      <c r="B105" s="103"/>
      <c r="C105" s="103"/>
      <c r="D105" s="103"/>
      <c r="E105" s="104"/>
      <c r="F105" s="103"/>
      <c r="G105" s="79"/>
      <c r="H105" s="79"/>
      <c r="I105" s="79"/>
      <c r="J105" s="79"/>
      <c r="K105" s="79"/>
      <c r="L105" s="79"/>
      <c r="M105" s="105" t="str">
        <f>M71</f>
        <v>Skeda Nru. 305/2025</v>
      </c>
    </row>
    <row r="106" spans="1:15" x14ac:dyDescent="0.3">
      <c r="A106" s="354" t="s">
        <v>1</v>
      </c>
      <c r="B106" s="354"/>
      <c r="C106" s="354"/>
      <c r="D106" s="354"/>
      <c r="E106" s="354"/>
      <c r="F106" s="354"/>
      <c r="G106" s="354"/>
      <c r="H106" s="354"/>
      <c r="I106" s="354"/>
      <c r="J106" s="354"/>
      <c r="K106" s="354"/>
      <c r="L106" s="354"/>
      <c r="M106" s="354"/>
    </row>
    <row r="107" spans="1:15" ht="16.2" customHeight="1" x14ac:dyDescent="0.35">
      <c r="A107" s="225"/>
      <c r="B107" s="106"/>
      <c r="C107" s="107"/>
      <c r="D107" s="358" t="s">
        <v>192</v>
      </c>
      <c r="E107" s="358"/>
      <c r="F107" s="358"/>
      <c r="G107" s="358"/>
      <c r="H107" s="108"/>
      <c r="I107" s="108"/>
      <c r="J107" s="108"/>
      <c r="K107" s="109"/>
      <c r="L107" s="359" t="s">
        <v>3</v>
      </c>
      <c r="M107" s="359"/>
    </row>
    <row r="108" spans="1:15" x14ac:dyDescent="0.3">
      <c r="A108" s="225"/>
      <c r="B108" s="106"/>
      <c r="C108" s="119"/>
      <c r="D108" s="103"/>
      <c r="E108" s="104"/>
      <c r="F108" s="103"/>
      <c r="G108" s="103"/>
      <c r="H108" s="103"/>
      <c r="I108" s="119"/>
      <c r="J108" s="103"/>
      <c r="K108" s="103"/>
      <c r="L108" s="103"/>
      <c r="M108" s="79"/>
    </row>
    <row r="109" spans="1:15" ht="46.8" x14ac:dyDescent="0.3">
      <c r="A109" s="226"/>
      <c r="B109" s="110" t="s">
        <v>4</v>
      </c>
      <c r="C109" s="111" t="s">
        <v>5</v>
      </c>
      <c r="D109" s="112" t="s">
        <v>6</v>
      </c>
      <c r="E109" s="362" t="s">
        <v>7</v>
      </c>
      <c r="F109" s="363"/>
      <c r="G109" s="114" t="s">
        <v>8</v>
      </c>
      <c r="H109" s="111" t="s">
        <v>9</v>
      </c>
      <c r="I109" s="111" t="s">
        <v>10</v>
      </c>
      <c r="J109" s="111" t="s">
        <v>11</v>
      </c>
      <c r="K109" s="111" t="s">
        <v>12</v>
      </c>
      <c r="L109" s="115" t="s">
        <v>13</v>
      </c>
      <c r="M109" s="111" t="s">
        <v>14</v>
      </c>
    </row>
    <row r="110" spans="1:15" x14ac:dyDescent="0.3">
      <c r="A110" s="228"/>
      <c r="B110" s="114" t="s">
        <v>15</v>
      </c>
      <c r="C110" s="115"/>
      <c r="D110" s="116"/>
      <c r="E110" s="247"/>
      <c r="F110" s="172"/>
      <c r="H110" s="115"/>
      <c r="I110" s="115"/>
      <c r="J110" s="115"/>
      <c r="K110" s="115"/>
      <c r="M110" s="115"/>
    </row>
    <row r="111" spans="1:15" ht="49.5" customHeight="1" x14ac:dyDescent="0.3">
      <c r="A111" s="227">
        <v>61</v>
      </c>
      <c r="B111" s="161"/>
      <c r="C111" s="195"/>
      <c r="D111" s="195"/>
      <c r="E111" s="162"/>
      <c r="F111" s="163"/>
      <c r="G111" s="156"/>
      <c r="H111" s="164"/>
      <c r="I111" s="197"/>
      <c r="J111" s="165"/>
      <c r="K111" s="166"/>
      <c r="L111" s="167"/>
      <c r="M111" s="257"/>
      <c r="O111" s="28"/>
    </row>
    <row r="112" spans="1:15" ht="31.5" customHeight="1" x14ac:dyDescent="0.3">
      <c r="A112" s="224">
        <f>A111+1</f>
        <v>62</v>
      </c>
      <c r="B112" s="120"/>
      <c r="C112" s="27"/>
      <c r="D112" s="27"/>
      <c r="E112" s="60"/>
      <c r="F112" s="19"/>
      <c r="G112" s="18"/>
      <c r="H112" s="20"/>
      <c r="I112" s="54"/>
      <c r="J112" s="26"/>
      <c r="K112" s="26"/>
      <c r="L112" s="22"/>
      <c r="M112" s="221"/>
    </row>
    <row r="113" spans="1:15" ht="45.75" customHeight="1" x14ac:dyDescent="0.3">
      <c r="A113" s="224">
        <f>A112+1</f>
        <v>63</v>
      </c>
      <c r="B113" s="120"/>
      <c r="C113" s="195"/>
      <c r="D113" s="195"/>
      <c r="E113" s="162"/>
      <c r="F113" s="163"/>
      <c r="G113" s="192"/>
      <c r="H113" s="168"/>
      <c r="I113" s="170"/>
      <c r="J113" s="165"/>
      <c r="K113" s="166"/>
      <c r="L113" s="190"/>
      <c r="M113" s="178"/>
    </row>
    <row r="114" spans="1:15" ht="39" customHeight="1" x14ac:dyDescent="0.3">
      <c r="A114" s="224">
        <f t="shared" ref="A114:A121" si="5">A113+1</f>
        <v>64</v>
      </c>
      <c r="B114" s="120"/>
      <c r="C114" s="195"/>
      <c r="D114" s="195"/>
      <c r="E114" s="162"/>
      <c r="F114" s="163"/>
      <c r="G114" s="192"/>
      <c r="H114" s="168"/>
      <c r="I114" s="170"/>
      <c r="J114" s="165"/>
      <c r="K114" s="166"/>
      <c r="L114" s="190"/>
      <c r="M114" s="221"/>
    </row>
    <row r="115" spans="1:15" ht="64.5" customHeight="1" x14ac:dyDescent="0.3">
      <c r="A115" s="224">
        <v>65</v>
      </c>
      <c r="B115" s="301"/>
      <c r="C115" s="302"/>
      <c r="D115" s="302"/>
      <c r="E115" s="163"/>
      <c r="F115" s="163"/>
      <c r="G115" s="260"/>
      <c r="H115" s="303"/>
      <c r="I115" s="304"/>
      <c r="J115" s="235"/>
      <c r="K115" s="305"/>
      <c r="L115" s="306"/>
      <c r="M115" s="221"/>
      <c r="N115" s="28"/>
    </row>
    <row r="116" spans="1:15" ht="34.5" customHeight="1" x14ac:dyDescent="0.3">
      <c r="A116" s="224">
        <v>66</v>
      </c>
      <c r="B116" s="192"/>
      <c r="C116" s="176"/>
      <c r="D116" s="176"/>
      <c r="E116" s="162"/>
      <c r="F116" s="163"/>
      <c r="G116" s="300"/>
      <c r="H116" s="168"/>
      <c r="I116" s="170"/>
      <c r="J116" s="202"/>
      <c r="K116" s="219"/>
      <c r="L116" s="198"/>
      <c r="M116" s="246"/>
    </row>
    <row r="117" spans="1:15" s="254" customFormat="1" x14ac:dyDescent="0.3">
      <c r="A117" s="224">
        <v>67</v>
      </c>
      <c r="B117" s="171"/>
      <c r="C117" s="188"/>
      <c r="D117" s="188"/>
      <c r="E117" s="162"/>
      <c r="F117" s="163"/>
      <c r="G117" s="161"/>
      <c r="H117" s="168"/>
      <c r="I117" s="291"/>
      <c r="J117" s="202"/>
      <c r="K117" s="219"/>
      <c r="L117" s="165"/>
      <c r="M117" s="246"/>
      <c r="N117" s="253"/>
    </row>
    <row r="118" spans="1:15" s="254" customFormat="1" ht="30" customHeight="1" x14ac:dyDescent="0.3">
      <c r="A118" s="224">
        <v>68</v>
      </c>
      <c r="B118" s="161"/>
      <c r="C118" s="188"/>
      <c r="D118" s="188"/>
      <c r="E118" s="162"/>
      <c r="F118" s="163"/>
      <c r="G118" s="153"/>
      <c r="H118" s="168"/>
      <c r="I118" s="169"/>
      <c r="J118" s="170"/>
      <c r="K118" s="166"/>
      <c r="L118" s="167"/>
      <c r="M118" s="246"/>
    </row>
    <row r="119" spans="1:15" s="102" customFormat="1" x14ac:dyDescent="0.3">
      <c r="A119" s="224">
        <v>69</v>
      </c>
      <c r="B119" s="192"/>
      <c r="C119" s="188"/>
      <c r="D119" s="188"/>
      <c r="E119" s="162"/>
      <c r="F119" s="163"/>
      <c r="G119" s="156"/>
      <c r="H119" s="164"/>
      <c r="I119" s="197"/>
      <c r="J119" s="204"/>
      <c r="K119" s="296"/>
      <c r="L119" s="198"/>
      <c r="M119" s="246"/>
      <c r="N119" s="251"/>
    </row>
    <row r="120" spans="1:15" s="102" customFormat="1" ht="34.5" customHeight="1" x14ac:dyDescent="0.3">
      <c r="A120" s="224">
        <v>70</v>
      </c>
      <c r="B120" s="192"/>
      <c r="C120" s="188"/>
      <c r="D120" s="188"/>
      <c r="E120" s="162"/>
      <c r="F120" s="163"/>
      <c r="G120" s="161"/>
      <c r="H120" s="168"/>
      <c r="I120" s="170"/>
      <c r="J120" s="202"/>
      <c r="K120" s="219"/>
      <c r="L120" s="165"/>
      <c r="M120" s="221"/>
      <c r="N120" s="251"/>
    </row>
    <row r="121" spans="1:15" s="102" customFormat="1" ht="36" customHeight="1" x14ac:dyDescent="0.3">
      <c r="A121" s="224">
        <f t="shared" si="5"/>
        <v>71</v>
      </c>
      <c r="B121" s="192"/>
      <c r="C121" s="188"/>
      <c r="D121" s="188"/>
      <c r="E121" s="162"/>
      <c r="F121" s="163"/>
      <c r="G121" s="161"/>
      <c r="H121" s="168"/>
      <c r="I121" s="170"/>
      <c r="J121" s="202"/>
      <c r="K121" s="219"/>
      <c r="L121" s="165"/>
      <c r="M121" s="221"/>
    </row>
    <row r="122" spans="1:15" s="102" customFormat="1" ht="25.5" customHeight="1" x14ac:dyDescent="0.3">
      <c r="A122" s="224">
        <v>72</v>
      </c>
      <c r="B122" s="171"/>
      <c r="C122" s="259"/>
      <c r="D122" s="259"/>
      <c r="E122" s="162"/>
      <c r="F122" s="163"/>
      <c r="G122" s="161"/>
      <c r="H122" s="164"/>
      <c r="I122" s="170"/>
      <c r="J122" s="165"/>
      <c r="K122" s="166"/>
      <c r="L122" s="167"/>
      <c r="M122" s="221"/>
    </row>
    <row r="123" spans="1:15" s="102" customFormat="1" ht="30" customHeight="1" x14ac:dyDescent="0.3">
      <c r="A123" s="224">
        <v>73</v>
      </c>
      <c r="B123" s="171"/>
      <c r="C123" s="259"/>
      <c r="D123" s="259"/>
      <c r="E123" s="162"/>
      <c r="F123" s="163"/>
      <c r="G123" s="161"/>
      <c r="H123" s="164"/>
      <c r="I123" s="170"/>
      <c r="J123" s="165"/>
      <c r="K123" s="166"/>
      <c r="L123" s="167"/>
      <c r="M123" s="221"/>
    </row>
    <row r="124" spans="1:15" s="102" customFormat="1" ht="34.5" customHeight="1" x14ac:dyDescent="0.3">
      <c r="A124" s="224">
        <v>74</v>
      </c>
      <c r="B124" s="171"/>
      <c r="C124" s="259"/>
      <c r="D124" s="259"/>
      <c r="E124" s="162"/>
      <c r="F124" s="163"/>
      <c r="G124" s="161"/>
      <c r="H124" s="164"/>
      <c r="I124" s="170"/>
      <c r="J124" s="165"/>
      <c r="K124" s="166"/>
      <c r="L124" s="167"/>
      <c r="M124" s="221"/>
      <c r="N124" s="251"/>
      <c r="O124" s="251"/>
    </row>
    <row r="125" spans="1:15" s="102" customFormat="1" ht="36.75" customHeight="1" x14ac:dyDescent="0.3">
      <c r="A125" s="224">
        <v>75</v>
      </c>
      <c r="B125" s="192"/>
      <c r="C125" s="188"/>
      <c r="D125" s="188"/>
      <c r="E125" s="162"/>
      <c r="F125" s="163"/>
      <c r="G125" s="156"/>
      <c r="H125" s="164"/>
      <c r="I125" s="197"/>
      <c r="J125" s="204"/>
      <c r="K125" s="296"/>
      <c r="L125" s="198"/>
      <c r="M125" s="221"/>
    </row>
    <row r="126" spans="1:15" s="102" customFormat="1" ht="38.25" customHeight="1" x14ac:dyDescent="0.3">
      <c r="A126" s="224">
        <v>76</v>
      </c>
      <c r="B126" s="192"/>
      <c r="C126" s="188"/>
      <c r="D126" s="188"/>
      <c r="E126" s="162"/>
      <c r="F126" s="163"/>
      <c r="G126" s="161"/>
      <c r="H126" s="168"/>
      <c r="I126" s="291"/>
      <c r="J126" s="202"/>
      <c r="K126" s="219"/>
      <c r="L126" s="165"/>
      <c r="M126" s="221"/>
      <c r="N126" s="251"/>
    </row>
    <row r="127" spans="1:15" s="102" customFormat="1" ht="35.4" customHeight="1" x14ac:dyDescent="0.3">
      <c r="A127" s="224">
        <v>77</v>
      </c>
      <c r="B127" s="154"/>
      <c r="C127" s="188"/>
      <c r="D127" s="188"/>
      <c r="E127" s="162"/>
      <c r="F127" s="163"/>
      <c r="G127" s="156"/>
      <c r="H127" s="164"/>
      <c r="I127" s="197"/>
      <c r="J127" s="204"/>
      <c r="K127" s="205"/>
      <c r="L127" s="167"/>
      <c r="M127" s="221"/>
      <c r="N127" s="251"/>
    </row>
    <row r="128" spans="1:15" s="102" customFormat="1" ht="35.4" customHeight="1" x14ac:dyDescent="0.3">
      <c r="A128" s="224">
        <v>78</v>
      </c>
      <c r="B128" s="154"/>
      <c r="C128" s="188"/>
      <c r="D128" s="188"/>
      <c r="E128" s="162"/>
      <c r="F128" s="163"/>
      <c r="G128" s="156"/>
      <c r="H128" s="164"/>
      <c r="I128" s="197"/>
      <c r="J128" s="204"/>
      <c r="K128" s="205"/>
      <c r="L128" s="167"/>
      <c r="M128" s="245"/>
      <c r="N128" s="251"/>
    </row>
    <row r="129" spans="1:14" s="102" customFormat="1" ht="36.75" customHeight="1" x14ac:dyDescent="0.3">
      <c r="A129" s="230">
        <v>79</v>
      </c>
      <c r="B129" s="161"/>
      <c r="C129" s="188"/>
      <c r="D129" s="188"/>
      <c r="E129" s="162"/>
      <c r="F129" s="163"/>
      <c r="G129" s="161"/>
      <c r="H129" s="164"/>
      <c r="I129" s="170"/>
      <c r="J129" s="165"/>
      <c r="K129" s="166"/>
      <c r="L129" s="167"/>
      <c r="M129" s="245"/>
      <c r="N129" s="251"/>
    </row>
    <row r="130" spans="1:14" ht="33.75" customHeight="1" x14ac:dyDescent="0.3">
      <c r="A130" s="231">
        <v>80</v>
      </c>
      <c r="B130" s="161"/>
      <c r="C130" s="176"/>
      <c r="D130" s="176"/>
      <c r="E130" s="261"/>
      <c r="F130" s="163"/>
      <c r="G130" s="161"/>
      <c r="H130" s="168"/>
      <c r="I130" s="197"/>
      <c r="J130" s="217"/>
      <c r="K130" s="200"/>
      <c r="L130" s="190"/>
      <c r="M130" s="245"/>
      <c r="N130" s="28"/>
    </row>
    <row r="131" spans="1:14" x14ac:dyDescent="0.3">
      <c r="A131" s="3"/>
      <c r="B131" s="161"/>
      <c r="C131" s="30">
        <f>SUM(C111:C130)</f>
        <v>0</v>
      </c>
      <c r="D131" s="30">
        <f>SUM(D111:D130)</f>
        <v>0</v>
      </c>
      <c r="E131" s="162"/>
      <c r="F131" s="163"/>
      <c r="G131" s="192"/>
      <c r="H131" s="168"/>
      <c r="I131" s="169"/>
      <c r="J131" s="170"/>
      <c r="K131" s="166"/>
      <c r="L131" s="167"/>
      <c r="M131" s="3"/>
    </row>
    <row r="132" spans="1:14" x14ac:dyDescent="0.3">
      <c r="A132" s="3"/>
      <c r="B132" s="31" t="s">
        <v>87</v>
      </c>
      <c r="C132" s="32">
        <f>C131+C97</f>
        <v>32552.9</v>
      </c>
      <c r="D132" s="32">
        <f>D131+D97</f>
        <v>32552.9</v>
      </c>
      <c r="E132" s="33"/>
      <c r="F132" s="182"/>
      <c r="G132" s="34"/>
      <c r="H132" s="36"/>
      <c r="I132" s="36"/>
      <c r="J132" s="37"/>
      <c r="K132" s="37"/>
      <c r="L132" s="36"/>
      <c r="M132" s="36"/>
    </row>
    <row r="133" spans="1:14" x14ac:dyDescent="0.3">
      <c r="A133" s="3"/>
      <c r="B133" s="38"/>
      <c r="C133" s="39"/>
      <c r="D133" s="39"/>
      <c r="E133" s="33"/>
      <c r="F133" s="182"/>
      <c r="G133" s="155"/>
      <c r="H133" s="40" t="s">
        <v>88</v>
      </c>
      <c r="I133" s="40"/>
      <c r="J133" s="40"/>
      <c r="K133" s="40"/>
      <c r="L133" s="40" t="s">
        <v>89</v>
      </c>
      <c r="M133" s="3"/>
    </row>
    <row r="134" spans="1:14" x14ac:dyDescent="0.3">
      <c r="A134" s="3"/>
      <c r="B134" s="38"/>
      <c r="C134" s="39"/>
      <c r="D134" s="39"/>
      <c r="E134" s="41"/>
      <c r="F134" s="182"/>
      <c r="G134" s="44"/>
      <c r="H134" s="42" t="s">
        <v>90</v>
      </c>
      <c r="I134" s="42"/>
      <c r="J134" s="42"/>
      <c r="K134" s="42"/>
      <c r="L134" s="42" t="s">
        <v>91</v>
      </c>
      <c r="M134" s="42"/>
    </row>
    <row r="135" spans="1:14" ht="31.2" x14ac:dyDescent="0.3">
      <c r="A135" s="43" t="s">
        <v>92</v>
      </c>
      <c r="B135" s="3"/>
      <c r="C135" s="295" t="s">
        <v>193</v>
      </c>
      <c r="D135" s="3"/>
      <c r="E135" s="41"/>
      <c r="F135" s="182"/>
      <c r="G135" s="96"/>
      <c r="H135" s="42"/>
      <c r="I135" s="42"/>
      <c r="J135" s="3"/>
      <c r="K135" s="3"/>
      <c r="L135" s="42"/>
      <c r="M135" s="45"/>
    </row>
    <row r="136" spans="1:14" x14ac:dyDescent="0.3">
      <c r="A136" s="43"/>
      <c r="B136" s="211"/>
      <c r="C136" s="212"/>
      <c r="D136" s="213"/>
      <c r="E136" s="214"/>
      <c r="F136" s="215"/>
      <c r="G136" s="216"/>
      <c r="H136" s="36"/>
      <c r="I136" s="36"/>
      <c r="J136" s="52"/>
      <c r="K136" s="53"/>
      <c r="L136" s="36"/>
      <c r="M136" s="36"/>
    </row>
    <row r="137" spans="1:14" x14ac:dyDescent="0.3">
      <c r="A137" s="43"/>
      <c r="B137" s="3"/>
      <c r="C137" s="43"/>
      <c r="D137" s="3"/>
      <c r="E137" s="41"/>
      <c r="F137" s="182"/>
      <c r="G137" s="37"/>
      <c r="H137" s="42" t="s">
        <v>89</v>
      </c>
      <c r="I137" s="42"/>
      <c r="J137" s="3"/>
      <c r="K137" s="3"/>
      <c r="L137" s="42" t="s">
        <v>89</v>
      </c>
      <c r="M137" s="45"/>
    </row>
    <row r="138" spans="1:14" x14ac:dyDescent="0.3">
      <c r="A138" s="49" t="s">
        <v>94</v>
      </c>
      <c r="B138" s="3"/>
      <c r="C138" s="3"/>
      <c r="D138" s="3"/>
      <c r="E138" s="50"/>
      <c r="F138" s="159"/>
      <c r="G138" s="3"/>
      <c r="H138" s="42" t="s">
        <v>95</v>
      </c>
      <c r="I138" s="3"/>
      <c r="J138" s="3"/>
      <c r="K138" s="3"/>
      <c r="L138" s="42" t="s">
        <v>96</v>
      </c>
      <c r="M138" s="3"/>
    </row>
    <row r="140" spans="1:14" x14ac:dyDescent="0.3">
      <c r="A140" s="43" t="s">
        <v>97</v>
      </c>
      <c r="B140" s="6"/>
      <c r="C140" s="10"/>
      <c r="D140" s="1"/>
      <c r="E140" s="2"/>
      <c r="F140" s="1"/>
      <c r="G140" s="3"/>
      <c r="H140" s="3"/>
      <c r="I140" s="3"/>
      <c r="J140" s="3"/>
      <c r="K140" s="3"/>
      <c r="L140" s="3"/>
      <c r="M140" s="4" t="str">
        <f>M105</f>
        <v>Skeda Nru. 305/2025</v>
      </c>
    </row>
    <row r="141" spans="1:14" x14ac:dyDescent="0.3">
      <c r="A141" s="357" t="s">
        <v>1</v>
      </c>
      <c r="B141" s="357"/>
      <c r="C141" s="357"/>
      <c r="D141" s="357"/>
      <c r="E141" s="357"/>
      <c r="F141" s="357"/>
      <c r="G141" s="357"/>
      <c r="H141" s="357"/>
      <c r="I141" s="357"/>
      <c r="J141" s="357"/>
      <c r="K141" s="357"/>
      <c r="L141" s="357"/>
      <c r="M141" s="357"/>
    </row>
    <row r="142" spans="1:14" ht="16.2" customHeight="1" x14ac:dyDescent="0.35">
      <c r="A142" s="49"/>
      <c r="B142" s="6"/>
      <c r="C142" s="7"/>
      <c r="D142" s="358" t="s">
        <v>192</v>
      </c>
      <c r="E142" s="358"/>
      <c r="F142" s="358"/>
      <c r="G142" s="358"/>
      <c r="H142" s="8"/>
      <c r="I142" s="8"/>
      <c r="J142" s="8"/>
      <c r="K142" s="9"/>
      <c r="L142" s="359" t="s">
        <v>3</v>
      </c>
      <c r="M142" s="359"/>
    </row>
    <row r="143" spans="1:14" x14ac:dyDescent="0.3">
      <c r="A143" s="49"/>
      <c r="B143" s="59"/>
      <c r="C143" s="27"/>
      <c r="D143" s="27"/>
      <c r="E143" s="60"/>
      <c r="F143" s="61"/>
      <c r="G143" s="66"/>
      <c r="H143" s="70"/>
      <c r="I143" s="72"/>
      <c r="J143" s="68"/>
      <c r="K143" s="125"/>
      <c r="L143" s="76"/>
      <c r="M143" s="3"/>
    </row>
    <row r="144" spans="1:14" ht="53.4" customHeight="1" x14ac:dyDescent="0.3">
      <c r="A144" s="222"/>
      <c r="B144" s="11" t="s">
        <v>4</v>
      </c>
      <c r="C144" s="12" t="s">
        <v>5</v>
      </c>
      <c r="D144" s="13" t="s">
        <v>6</v>
      </c>
      <c r="E144" s="360" t="s">
        <v>7</v>
      </c>
      <c r="F144" s="361"/>
      <c r="G144" s="11" t="s">
        <v>8</v>
      </c>
      <c r="H144" s="12" t="s">
        <v>9</v>
      </c>
      <c r="I144" s="12" t="s">
        <v>10</v>
      </c>
      <c r="J144" s="12" t="s">
        <v>11</v>
      </c>
      <c r="K144" s="12" t="s">
        <v>12</v>
      </c>
      <c r="L144" s="12" t="s">
        <v>13</v>
      </c>
      <c r="M144" s="12" t="s">
        <v>14</v>
      </c>
    </row>
    <row r="145" spans="1:15" x14ac:dyDescent="0.3">
      <c r="A145" s="223"/>
      <c r="B145" s="292" t="s">
        <v>15</v>
      </c>
      <c r="C145" s="15"/>
      <c r="D145" s="16"/>
      <c r="E145" s="17"/>
      <c r="F145" s="15"/>
      <c r="G145" s="14"/>
      <c r="H145" s="15"/>
      <c r="I145" s="15"/>
      <c r="J145" s="15"/>
      <c r="K145" s="15"/>
      <c r="L145" s="15"/>
      <c r="M145" s="15"/>
    </row>
    <row r="146" spans="1:15" s="102" customFormat="1" ht="21" customHeight="1" x14ac:dyDescent="0.3">
      <c r="A146" s="224">
        <v>81</v>
      </c>
      <c r="B146" s="171"/>
      <c r="C146" s="259"/>
      <c r="D146" s="259"/>
      <c r="E146" s="162"/>
      <c r="F146" s="163"/>
      <c r="G146" s="161"/>
      <c r="H146" s="164"/>
      <c r="I146" s="170"/>
      <c r="J146" s="165"/>
      <c r="K146" s="166"/>
      <c r="L146" s="167"/>
      <c r="M146" s="245"/>
    </row>
    <row r="147" spans="1:15" s="102" customFormat="1" ht="27.75" customHeight="1" x14ac:dyDescent="0.3">
      <c r="A147" s="224">
        <v>82</v>
      </c>
      <c r="B147" s="171"/>
      <c r="C147" s="259"/>
      <c r="D147" s="259"/>
      <c r="E147" s="162"/>
      <c r="F147" s="163"/>
      <c r="G147" s="161"/>
      <c r="H147" s="164"/>
      <c r="I147" s="170"/>
      <c r="J147" s="165"/>
      <c r="K147" s="166"/>
      <c r="L147" s="167"/>
      <c r="M147" s="245"/>
    </row>
    <row r="148" spans="1:15" s="102" customFormat="1" ht="28.5" customHeight="1" x14ac:dyDescent="0.3">
      <c r="A148" s="224">
        <v>83</v>
      </c>
      <c r="B148" s="171"/>
      <c r="C148" s="259"/>
      <c r="D148" s="259"/>
      <c r="E148" s="162"/>
      <c r="F148" s="163"/>
      <c r="G148" s="161"/>
      <c r="H148" s="164"/>
      <c r="I148" s="170"/>
      <c r="J148" s="165"/>
      <c r="K148" s="166"/>
      <c r="L148" s="167"/>
      <c r="M148" s="221"/>
      <c r="N148" s="251"/>
      <c r="O148" s="251"/>
    </row>
    <row r="149" spans="1:15" s="102" customFormat="1" ht="24" customHeight="1" x14ac:dyDescent="0.3">
      <c r="A149" s="224">
        <v>84</v>
      </c>
      <c r="B149" s="171"/>
      <c r="C149" s="259"/>
      <c r="D149" s="259"/>
      <c r="E149" s="162"/>
      <c r="F149" s="163"/>
      <c r="G149" s="161"/>
      <c r="H149" s="164"/>
      <c r="I149" s="170"/>
      <c r="J149" s="165"/>
      <c r="K149" s="166"/>
      <c r="L149" s="167"/>
      <c r="M149" s="221"/>
      <c r="O149" s="251"/>
    </row>
    <row r="150" spans="1:15" s="102" customFormat="1" ht="33.75" customHeight="1" x14ac:dyDescent="0.3">
      <c r="A150" s="224">
        <v>85</v>
      </c>
      <c r="B150" s="171"/>
      <c r="C150" s="259"/>
      <c r="D150" s="259"/>
      <c r="E150" s="162"/>
      <c r="F150" s="163"/>
      <c r="G150" s="161"/>
      <c r="H150" s="164"/>
      <c r="I150" s="170"/>
      <c r="J150" s="165"/>
      <c r="K150" s="166"/>
      <c r="L150" s="167"/>
      <c r="M150" s="221"/>
    </row>
    <row r="151" spans="1:15" s="102" customFormat="1" ht="33.75" customHeight="1" x14ac:dyDescent="0.3">
      <c r="A151" s="224">
        <v>86</v>
      </c>
      <c r="B151" s="171"/>
      <c r="C151" s="259"/>
      <c r="D151" s="259"/>
      <c r="E151" s="162"/>
      <c r="F151" s="163"/>
      <c r="G151" s="161"/>
      <c r="H151" s="164"/>
      <c r="I151" s="170"/>
      <c r="J151" s="165"/>
      <c r="K151" s="166"/>
      <c r="L151" s="167"/>
      <c r="M151" s="221"/>
    </row>
    <row r="152" spans="1:15" s="102" customFormat="1" ht="35.25" customHeight="1" x14ac:dyDescent="0.3">
      <c r="A152" s="224">
        <v>87</v>
      </c>
      <c r="B152" s="55"/>
      <c r="C152" s="127"/>
      <c r="D152" s="127"/>
      <c r="E152" s="262"/>
      <c r="F152" s="263"/>
      <c r="G152" s="264"/>
      <c r="H152" s="20"/>
      <c r="I152" s="21"/>
      <c r="J152" s="21"/>
      <c r="K152" s="265"/>
      <c r="L152" s="25"/>
      <c r="M152" s="221"/>
      <c r="O152" s="251"/>
    </row>
    <row r="153" spans="1:15" s="102" customFormat="1" ht="31.5" customHeight="1" x14ac:dyDescent="0.3">
      <c r="A153" s="224">
        <v>88</v>
      </c>
      <c r="B153" s="161"/>
      <c r="C153" s="195"/>
      <c r="D153" s="195"/>
      <c r="E153" s="162"/>
      <c r="F153" s="163"/>
      <c r="G153" s="161"/>
      <c r="H153" s="168"/>
      <c r="I153" s="170"/>
      <c r="J153" s="170"/>
      <c r="K153" s="208"/>
      <c r="L153" s="167"/>
      <c r="M153" s="235"/>
    </row>
    <row r="154" spans="1:15" s="102" customFormat="1" ht="30.75" customHeight="1" x14ac:dyDescent="0.3">
      <c r="A154" s="224">
        <v>89</v>
      </c>
      <c r="B154" s="161"/>
      <c r="C154" s="195"/>
      <c r="D154" s="195"/>
      <c r="E154" s="162"/>
      <c r="F154" s="163"/>
      <c r="G154" s="153"/>
      <c r="H154" s="164"/>
      <c r="I154" s="197"/>
      <c r="J154" s="204"/>
      <c r="K154" s="205"/>
      <c r="L154" s="167"/>
      <c r="M154" s="221"/>
      <c r="N154" s="251"/>
    </row>
    <row r="155" spans="1:15" s="102" customFormat="1" ht="39" customHeight="1" x14ac:dyDescent="0.3">
      <c r="A155" s="224">
        <f t="shared" ref="A155:A159" si="6">A154+1</f>
        <v>90</v>
      </c>
      <c r="B155" s="161"/>
      <c r="C155" s="188"/>
      <c r="D155" s="188"/>
      <c r="E155" s="162"/>
      <c r="F155" s="163"/>
      <c r="G155" s="161"/>
      <c r="H155" s="168"/>
      <c r="I155" s="170"/>
      <c r="J155" s="170"/>
      <c r="K155" s="166"/>
      <c r="L155" s="189"/>
      <c r="M155" s="221"/>
    </row>
    <row r="156" spans="1:15" s="102" customFormat="1" ht="32.25" customHeight="1" x14ac:dyDescent="0.3">
      <c r="A156" s="224">
        <f t="shared" si="6"/>
        <v>91</v>
      </c>
      <c r="B156" s="161"/>
      <c r="C156" s="188"/>
      <c r="D156" s="188"/>
      <c r="E156" s="162"/>
      <c r="F156" s="163"/>
      <c r="G156" s="161"/>
      <c r="H156" s="164"/>
      <c r="I156" s="170"/>
      <c r="J156" s="165"/>
      <c r="K156" s="166"/>
      <c r="L156" s="167"/>
      <c r="M156" s="221"/>
    </row>
    <row r="157" spans="1:15" s="102" customFormat="1" ht="33.75" customHeight="1" x14ac:dyDescent="0.3">
      <c r="A157" s="224">
        <f t="shared" si="6"/>
        <v>92</v>
      </c>
      <c r="B157" s="161"/>
      <c r="C157" s="188"/>
      <c r="D157" s="188"/>
      <c r="E157" s="162"/>
      <c r="F157" s="163"/>
      <c r="G157" s="161"/>
      <c r="H157" s="164"/>
      <c r="I157" s="170"/>
      <c r="J157" s="165"/>
      <c r="K157" s="166"/>
      <c r="L157" s="167"/>
      <c r="M157" s="221"/>
    </row>
    <row r="158" spans="1:15" s="102" customFormat="1" ht="35.25" customHeight="1" x14ac:dyDescent="0.3">
      <c r="A158" s="224">
        <f t="shared" si="6"/>
        <v>93</v>
      </c>
      <c r="B158" s="161"/>
      <c r="C158" s="188"/>
      <c r="D158" s="188"/>
      <c r="E158" s="162"/>
      <c r="F158" s="163"/>
      <c r="G158" s="161"/>
      <c r="H158" s="164"/>
      <c r="I158" s="170"/>
      <c r="J158" s="165"/>
      <c r="K158" s="166"/>
      <c r="L158" s="167"/>
      <c r="M158" s="221"/>
    </row>
    <row r="159" spans="1:15" s="102" customFormat="1" ht="33.75" customHeight="1" x14ac:dyDescent="0.3">
      <c r="A159" s="224">
        <f t="shared" si="6"/>
        <v>94</v>
      </c>
      <c r="B159" s="161"/>
      <c r="C159" s="188"/>
      <c r="D159" s="188"/>
      <c r="E159" s="162"/>
      <c r="F159" s="163"/>
      <c r="G159" s="161"/>
      <c r="H159" s="164"/>
      <c r="I159" s="170"/>
      <c r="J159" s="165"/>
      <c r="K159" s="166"/>
      <c r="L159" s="65"/>
      <c r="M159" s="221"/>
    </row>
    <row r="160" spans="1:15" s="102" customFormat="1" ht="36.75" customHeight="1" x14ac:dyDescent="0.3">
      <c r="A160" s="224">
        <v>95</v>
      </c>
      <c r="B160" s="161"/>
      <c r="C160" s="188"/>
      <c r="D160" s="188"/>
      <c r="E160" s="162"/>
      <c r="F160" s="163"/>
      <c r="G160" s="161"/>
      <c r="H160" s="168"/>
      <c r="I160" s="170"/>
      <c r="J160" s="165"/>
      <c r="K160" s="166"/>
      <c r="L160" s="167"/>
      <c r="M160" s="221"/>
    </row>
    <row r="161" spans="1:15" s="102" customFormat="1" ht="37.5" customHeight="1" x14ac:dyDescent="0.3">
      <c r="A161" s="224">
        <v>96</v>
      </c>
      <c r="B161" s="206"/>
      <c r="C161" s="188"/>
      <c r="D161" s="188"/>
      <c r="E161" s="162"/>
      <c r="F161" s="163"/>
      <c r="G161" s="153"/>
      <c r="H161" s="168"/>
      <c r="I161" s="170"/>
      <c r="J161" s="207"/>
      <c r="K161" s="196"/>
      <c r="L161" s="190"/>
      <c r="M161" s="221"/>
    </row>
    <row r="162" spans="1:15" s="102" customFormat="1" ht="36.75" customHeight="1" x14ac:dyDescent="0.3">
      <c r="A162" s="224">
        <v>97</v>
      </c>
      <c r="B162" s="161"/>
      <c r="C162" s="188"/>
      <c r="D162" s="188"/>
      <c r="E162" s="162"/>
      <c r="F162" s="163"/>
      <c r="G162" s="161"/>
      <c r="H162" s="168"/>
      <c r="I162" s="170"/>
      <c r="J162" s="202"/>
      <c r="K162" s="201"/>
      <c r="L162" s="165"/>
      <c r="M162" s="221"/>
    </row>
    <row r="163" spans="1:15" s="102" customFormat="1" ht="37.5" customHeight="1" x14ac:dyDescent="0.3">
      <c r="A163" s="224">
        <v>98</v>
      </c>
      <c r="B163" s="161"/>
      <c r="C163" s="188"/>
      <c r="D163" s="188"/>
      <c r="E163" s="162"/>
      <c r="F163" s="163"/>
      <c r="G163" s="260"/>
      <c r="H163" s="168"/>
      <c r="I163" s="170"/>
      <c r="J163" s="189"/>
      <c r="K163" s="219"/>
      <c r="L163" s="198"/>
      <c r="M163" s="221"/>
      <c r="N163" s="251"/>
    </row>
    <row r="164" spans="1:15" s="102" customFormat="1" ht="30.75" customHeight="1" x14ac:dyDescent="0.3">
      <c r="A164" s="224">
        <v>99</v>
      </c>
      <c r="B164" s="161"/>
      <c r="C164" s="195"/>
      <c r="D164" s="195"/>
      <c r="E164" s="266"/>
      <c r="F164" s="163"/>
      <c r="G164" s="161"/>
      <c r="H164" s="164"/>
      <c r="I164" s="170"/>
      <c r="J164" s="170"/>
      <c r="K164" s="208"/>
      <c r="L164" s="167"/>
      <c r="M164" s="235"/>
      <c r="N164" s="251"/>
      <c r="O164" s="251"/>
    </row>
    <row r="165" spans="1:15" s="102" customFormat="1" ht="33" customHeight="1" x14ac:dyDescent="0.3">
      <c r="A165" s="232">
        <v>100</v>
      </c>
      <c r="B165" s="161"/>
      <c r="C165" s="195"/>
      <c r="D165" s="195"/>
      <c r="E165" s="266"/>
      <c r="F165" s="163"/>
      <c r="G165" s="161"/>
      <c r="H165" s="164"/>
      <c r="I165" s="170"/>
      <c r="J165" s="170"/>
      <c r="K165" s="208"/>
      <c r="L165" s="167"/>
      <c r="M165" s="235"/>
      <c r="N165" s="251"/>
    </row>
    <row r="166" spans="1:15" s="102" customFormat="1" x14ac:dyDescent="0.3">
      <c r="A166" s="79"/>
      <c r="B166" s="80" t="s">
        <v>86</v>
      </c>
      <c r="C166" s="81">
        <f>SUM(C147:C165)</f>
        <v>0</v>
      </c>
      <c r="D166" s="81">
        <f>SUM(D147:D165)</f>
        <v>0</v>
      </c>
      <c r="E166" s="369"/>
      <c r="F166" s="370"/>
      <c r="G166" s="370"/>
      <c r="H166" s="370"/>
      <c r="I166" s="370"/>
      <c r="J166" s="370"/>
      <c r="K166" s="370"/>
      <c r="L166" s="370"/>
      <c r="M166" s="79"/>
    </row>
    <row r="167" spans="1:15" x14ac:dyDescent="0.3">
      <c r="A167" s="3"/>
      <c r="B167" s="31" t="s">
        <v>87</v>
      </c>
      <c r="C167" s="32">
        <f>C166+C132</f>
        <v>32552.9</v>
      </c>
      <c r="D167" s="32">
        <f>D166+D132</f>
        <v>32552.9</v>
      </c>
      <c r="E167" s="33"/>
      <c r="F167" s="182"/>
      <c r="G167" s="35"/>
      <c r="H167" s="36"/>
      <c r="I167" s="36"/>
      <c r="J167" s="37"/>
      <c r="K167" s="37"/>
      <c r="L167" s="36"/>
      <c r="M167" s="36"/>
    </row>
    <row r="168" spans="1:15" x14ac:dyDescent="0.3">
      <c r="A168" s="3"/>
      <c r="B168" s="38"/>
      <c r="C168" s="39"/>
      <c r="D168" s="39"/>
      <c r="E168" s="33"/>
      <c r="F168" s="182"/>
      <c r="G168" s="34"/>
      <c r="H168" s="40" t="s">
        <v>88</v>
      </c>
      <c r="I168" s="40"/>
      <c r="J168" s="40"/>
      <c r="K168" s="40"/>
      <c r="L168" s="40" t="s">
        <v>89</v>
      </c>
      <c r="M168" s="3"/>
    </row>
    <row r="169" spans="1:15" x14ac:dyDescent="0.3">
      <c r="A169" s="43" t="s">
        <v>92</v>
      </c>
      <c r="B169" s="3"/>
      <c r="C169" s="242" t="s">
        <v>194</v>
      </c>
      <c r="D169" s="39"/>
      <c r="E169" s="41"/>
      <c r="F169" s="183"/>
      <c r="G169" s="44"/>
      <c r="H169" s="42" t="s">
        <v>90</v>
      </c>
      <c r="I169" s="42"/>
      <c r="J169" s="42"/>
      <c r="K169" s="42"/>
      <c r="L169" s="42" t="s">
        <v>91</v>
      </c>
      <c r="M169" s="42"/>
    </row>
    <row r="170" spans="1:15" x14ac:dyDescent="0.3">
      <c r="A170" s="43"/>
      <c r="B170" s="3"/>
      <c r="C170" s="43"/>
      <c r="D170" s="39"/>
      <c r="E170" s="41"/>
      <c r="F170" s="182"/>
      <c r="G170" s="37"/>
      <c r="H170" s="36"/>
      <c r="I170" s="36"/>
      <c r="J170" s="42"/>
      <c r="K170" s="42"/>
      <c r="L170" s="36"/>
      <c r="M170" s="36"/>
    </row>
    <row r="171" spans="1:15" ht="41.25" hidden="1" customHeight="1" x14ac:dyDescent="0.3">
      <c r="A171" s="43"/>
      <c r="B171" s="3"/>
      <c r="C171" s="43"/>
      <c r="D171" s="3"/>
      <c r="E171" s="41"/>
      <c r="F171" s="182"/>
      <c r="G171" s="37"/>
      <c r="H171" s="46"/>
      <c r="I171" s="47"/>
      <c r="J171" s="3"/>
      <c r="K171" s="3"/>
      <c r="L171" s="46"/>
      <c r="M171" s="48"/>
    </row>
    <row r="172" spans="1:15" x14ac:dyDescent="0.3">
      <c r="A172" s="49" t="s">
        <v>94</v>
      </c>
      <c r="B172" s="3"/>
      <c r="C172" s="3"/>
      <c r="D172" s="3"/>
      <c r="E172" s="50"/>
      <c r="F172" s="159"/>
      <c r="G172" s="37"/>
      <c r="H172" s="42" t="s">
        <v>89</v>
      </c>
      <c r="I172" s="42"/>
      <c r="J172" s="3"/>
      <c r="K172" s="3"/>
      <c r="L172" s="42" t="s">
        <v>89</v>
      </c>
      <c r="M172" s="45"/>
    </row>
    <row r="173" spans="1:15" x14ac:dyDescent="0.3">
      <c r="A173" s="49"/>
      <c r="B173" s="3"/>
      <c r="C173" s="3"/>
      <c r="D173" s="3"/>
      <c r="E173" s="50"/>
      <c r="F173" s="159"/>
      <c r="G173" s="37"/>
      <c r="H173" s="42" t="s">
        <v>95</v>
      </c>
      <c r="I173" s="3"/>
      <c r="J173" s="3"/>
      <c r="K173" s="3"/>
      <c r="L173" s="42" t="s">
        <v>96</v>
      </c>
      <c r="M173" s="3"/>
    </row>
    <row r="174" spans="1:15" x14ac:dyDescent="0.3">
      <c r="A174" s="43" t="s">
        <v>97</v>
      </c>
      <c r="B174" s="1"/>
      <c r="C174" s="10"/>
      <c r="D174" s="1"/>
      <c r="E174" s="2"/>
      <c r="F174" s="1"/>
      <c r="G174" s="3"/>
      <c r="H174" s="3"/>
      <c r="I174" s="3"/>
      <c r="J174" s="3"/>
      <c r="K174" s="3"/>
      <c r="L174" s="3"/>
      <c r="M174" s="4" t="str">
        <f>M140</f>
        <v>Skeda Nru. 305/2025</v>
      </c>
    </row>
    <row r="175" spans="1:15" x14ac:dyDescent="0.3">
      <c r="A175" s="357" t="s">
        <v>1</v>
      </c>
      <c r="B175" s="357"/>
      <c r="C175" s="357"/>
      <c r="D175" s="357"/>
      <c r="E175" s="357"/>
      <c r="F175" s="357"/>
      <c r="G175" s="357"/>
      <c r="H175" s="357"/>
      <c r="I175" s="357"/>
      <c r="J175" s="357"/>
      <c r="K175" s="357"/>
      <c r="L175" s="357"/>
      <c r="M175" s="357"/>
    </row>
    <row r="176" spans="1:15" ht="16.2" customHeight="1" x14ac:dyDescent="0.35">
      <c r="A176" s="49"/>
      <c r="B176" s="6"/>
      <c r="C176" s="7"/>
      <c r="D176" s="358" t="s">
        <v>192</v>
      </c>
      <c r="E176" s="358"/>
      <c r="F176" s="358"/>
      <c r="G176" s="358"/>
      <c r="H176" s="8"/>
      <c r="I176" s="8"/>
      <c r="J176" s="8"/>
      <c r="K176" s="9"/>
      <c r="L176" s="359" t="s">
        <v>3</v>
      </c>
      <c r="M176" s="359"/>
    </row>
    <row r="177" spans="1:14" x14ac:dyDescent="0.3">
      <c r="A177" s="49"/>
      <c r="B177" s="6"/>
      <c r="C177" s="1"/>
      <c r="D177" s="1"/>
      <c r="E177" s="2"/>
      <c r="F177" s="1"/>
      <c r="G177" s="1"/>
      <c r="H177" s="1"/>
      <c r="I177" s="1"/>
      <c r="J177" s="1"/>
      <c r="K177" s="1"/>
      <c r="L177" s="1"/>
      <c r="M177" s="3"/>
    </row>
    <row r="178" spans="1:14" ht="46.8" x14ac:dyDescent="0.3">
      <c r="A178" s="222"/>
      <c r="B178" s="134"/>
      <c r="C178" s="12" t="s">
        <v>5</v>
      </c>
      <c r="D178" s="13" t="s">
        <v>6</v>
      </c>
      <c r="E178" s="360" t="s">
        <v>7</v>
      </c>
      <c r="F178" s="361"/>
      <c r="G178" s="11" t="s">
        <v>8</v>
      </c>
      <c r="H178" s="12" t="s">
        <v>9</v>
      </c>
      <c r="I178" s="12" t="s">
        <v>10</v>
      </c>
      <c r="J178" s="12" t="s">
        <v>11</v>
      </c>
      <c r="K178" s="12" t="s">
        <v>12</v>
      </c>
      <c r="L178" s="12" t="s">
        <v>13</v>
      </c>
      <c r="M178" s="12" t="s">
        <v>14</v>
      </c>
    </row>
    <row r="179" spans="1:14" x14ac:dyDescent="0.3">
      <c r="A179" s="223"/>
      <c r="B179" s="14" t="s">
        <v>15</v>
      </c>
      <c r="C179" s="15"/>
      <c r="D179" s="16"/>
      <c r="E179" s="17"/>
      <c r="F179" s="15"/>
      <c r="G179" s="14"/>
      <c r="H179" s="15"/>
      <c r="I179" s="15"/>
      <c r="J179" s="15"/>
      <c r="K179" s="15"/>
      <c r="L179" s="15"/>
      <c r="M179" s="15"/>
    </row>
    <row r="180" spans="1:14" s="102" customFormat="1" x14ac:dyDescent="0.3">
      <c r="A180" s="227">
        <v>101</v>
      </c>
      <c r="B180" s="161"/>
      <c r="C180" s="188"/>
      <c r="D180" s="188"/>
      <c r="E180" s="162"/>
      <c r="F180" s="163"/>
      <c r="G180" s="161"/>
      <c r="H180" s="164"/>
      <c r="I180" s="170"/>
      <c r="J180" s="165"/>
      <c r="K180" s="166"/>
      <c r="L180" s="167"/>
      <c r="M180" s="235"/>
    </row>
    <row r="181" spans="1:14" s="102" customFormat="1" x14ac:dyDescent="0.3">
      <c r="A181" s="227">
        <v>102</v>
      </c>
      <c r="B181" s="59"/>
      <c r="C181" s="75"/>
      <c r="D181" s="75"/>
      <c r="E181" s="64"/>
      <c r="F181" s="163"/>
      <c r="G181" s="59"/>
      <c r="H181" s="62"/>
      <c r="I181" s="72"/>
      <c r="J181" s="243"/>
      <c r="K181" s="244"/>
      <c r="L181" s="65"/>
      <c r="M181" s="220"/>
    </row>
    <row r="182" spans="1:14" s="102" customFormat="1" ht="33" customHeight="1" x14ac:dyDescent="0.3">
      <c r="A182" s="224">
        <v>103</v>
      </c>
      <c r="B182" s="206"/>
      <c r="C182" s="188"/>
      <c r="D182" s="188"/>
      <c r="E182" s="162"/>
      <c r="F182" s="163"/>
      <c r="G182" s="153"/>
      <c r="H182" s="168"/>
      <c r="I182" s="170"/>
      <c r="J182" s="196"/>
      <c r="K182" s="196"/>
      <c r="L182" s="190"/>
      <c r="M182" s="235"/>
    </row>
    <row r="183" spans="1:14" s="102" customFormat="1" ht="36" customHeight="1" x14ac:dyDescent="0.3">
      <c r="A183" s="224">
        <v>104</v>
      </c>
      <c r="B183" s="154"/>
      <c r="C183" s="188"/>
      <c r="D183" s="188"/>
      <c r="E183" s="247"/>
      <c r="F183" s="172"/>
      <c r="G183" s="161"/>
      <c r="H183" s="164"/>
      <c r="I183" s="170"/>
      <c r="J183" s="165"/>
      <c r="K183" s="166"/>
      <c r="L183" s="179"/>
      <c r="M183" s="235"/>
    </row>
    <row r="184" spans="1:14" s="102" customFormat="1" ht="33" customHeight="1" x14ac:dyDescent="0.3">
      <c r="A184" s="224">
        <v>105</v>
      </c>
      <c r="B184" s="154"/>
      <c r="C184" s="188"/>
      <c r="D184" s="188"/>
      <c r="E184" s="247"/>
      <c r="F184" s="172"/>
      <c r="G184" s="161"/>
      <c r="H184" s="164"/>
      <c r="I184" s="170"/>
      <c r="J184" s="165"/>
      <c r="K184" s="166"/>
      <c r="L184" s="179"/>
      <c r="M184" s="221"/>
      <c r="N184" s="251"/>
    </row>
    <row r="185" spans="1:14" s="102" customFormat="1" x14ac:dyDescent="0.3">
      <c r="A185" s="224">
        <v>106</v>
      </c>
      <c r="B185" s="154"/>
      <c r="C185" s="188"/>
      <c r="D185" s="188"/>
      <c r="E185" s="247"/>
      <c r="F185" s="172"/>
      <c r="G185" s="161"/>
      <c r="H185" s="164"/>
      <c r="I185" s="170"/>
      <c r="J185" s="165"/>
      <c r="K185" s="166"/>
      <c r="L185" s="179"/>
      <c r="M185" s="221"/>
      <c r="N185" s="251"/>
    </row>
    <row r="186" spans="1:14" s="102" customFormat="1" ht="48" customHeight="1" x14ac:dyDescent="0.3">
      <c r="A186" s="224">
        <v>107</v>
      </c>
      <c r="B186" s="154"/>
      <c r="C186" s="188"/>
      <c r="D186" s="188"/>
      <c r="E186" s="247"/>
      <c r="F186" s="172"/>
      <c r="G186" s="161"/>
      <c r="H186" s="164"/>
      <c r="I186" s="170"/>
      <c r="J186" s="165"/>
      <c r="K186" s="166"/>
      <c r="L186" s="179"/>
      <c r="M186" s="221"/>
    </row>
    <row r="187" spans="1:14" s="102" customFormat="1" ht="35.25" customHeight="1" x14ac:dyDescent="0.3">
      <c r="A187" s="224">
        <v>108</v>
      </c>
      <c r="B187" s="154"/>
      <c r="C187" s="188"/>
      <c r="D187" s="188"/>
      <c r="E187" s="247"/>
      <c r="F187" s="172"/>
      <c r="G187" s="161"/>
      <c r="H187" s="164"/>
      <c r="I187" s="170"/>
      <c r="J187" s="165"/>
      <c r="K187" s="166"/>
      <c r="L187" s="179"/>
      <c r="M187" s="235"/>
    </row>
    <row r="188" spans="1:14" s="102" customFormat="1" x14ac:dyDescent="0.3">
      <c r="A188" s="224">
        <v>109</v>
      </c>
      <c r="B188" s="161"/>
      <c r="C188" s="188"/>
      <c r="D188" s="188"/>
      <c r="E188" s="162"/>
      <c r="F188" s="163"/>
      <c r="G188" s="153"/>
      <c r="H188" s="168"/>
      <c r="I188" s="169"/>
      <c r="J188" s="170"/>
      <c r="K188" s="166"/>
      <c r="L188" s="167"/>
      <c r="M188" s="221"/>
    </row>
    <row r="189" spans="1:14" s="102" customFormat="1" ht="26.25" customHeight="1" x14ac:dyDescent="0.3">
      <c r="A189" s="233">
        <v>110</v>
      </c>
      <c r="B189" s="161"/>
      <c r="C189" s="188"/>
      <c r="D189" s="188"/>
      <c r="E189" s="162"/>
      <c r="F189" s="163"/>
      <c r="G189" s="153"/>
      <c r="H189" s="168"/>
      <c r="I189" s="169"/>
      <c r="J189" s="170"/>
      <c r="K189" s="166"/>
      <c r="L189" s="167"/>
      <c r="M189" s="221"/>
    </row>
    <row r="190" spans="1:14" s="102" customFormat="1" ht="24.75" customHeight="1" x14ac:dyDescent="0.3">
      <c r="A190" s="233">
        <v>111</v>
      </c>
      <c r="B190" s="161"/>
      <c r="C190" s="176"/>
      <c r="D190" s="176"/>
      <c r="E190" s="162"/>
      <c r="F190" s="163"/>
      <c r="G190" s="161"/>
      <c r="H190" s="168"/>
      <c r="I190" s="197"/>
      <c r="J190" s="189"/>
      <c r="K190" s="196"/>
      <c r="L190" s="190"/>
      <c r="M190" s="165"/>
      <c r="N190" s="251"/>
    </row>
    <row r="191" spans="1:14" s="102" customFormat="1" ht="24" customHeight="1" x14ac:dyDescent="0.3">
      <c r="A191" s="233">
        <v>112</v>
      </c>
      <c r="B191" s="161"/>
      <c r="C191" s="176"/>
      <c r="D191" s="176"/>
      <c r="E191" s="162"/>
      <c r="F191" s="163"/>
      <c r="G191" s="161"/>
      <c r="H191" s="168"/>
      <c r="I191" s="267"/>
      <c r="J191" s="189"/>
      <c r="K191" s="268"/>
      <c r="L191" s="190"/>
      <c r="M191" s="236"/>
      <c r="N191" s="251"/>
    </row>
    <row r="192" spans="1:14" s="102" customFormat="1" ht="24" customHeight="1" x14ac:dyDescent="0.3">
      <c r="A192" s="233">
        <v>113</v>
      </c>
      <c r="B192" s="161"/>
      <c r="C192" s="176"/>
      <c r="D192" s="176"/>
      <c r="E192" s="162"/>
      <c r="F192" s="163"/>
      <c r="G192" s="161"/>
      <c r="H192" s="168"/>
      <c r="I192" s="197"/>
      <c r="J192" s="189"/>
      <c r="K192" s="196"/>
      <c r="L192" s="190"/>
      <c r="M192" s="193"/>
      <c r="N192" s="251"/>
    </row>
    <row r="193" spans="1:15" s="255" customFormat="1" ht="19.5" customHeight="1" x14ac:dyDescent="0.3">
      <c r="A193" s="234">
        <v>114</v>
      </c>
      <c r="B193" s="161"/>
      <c r="C193" s="176"/>
      <c r="D193" s="176"/>
      <c r="E193" s="162"/>
      <c r="F193" s="163"/>
      <c r="G193" s="161"/>
      <c r="H193" s="164"/>
      <c r="I193" s="197"/>
      <c r="J193" s="204"/>
      <c r="K193" s="205"/>
      <c r="L193" s="198"/>
      <c r="M193" s="220"/>
      <c r="O193" s="256"/>
    </row>
    <row r="194" spans="1:15" s="102" customFormat="1" x14ac:dyDescent="0.3">
      <c r="A194" s="233">
        <v>115</v>
      </c>
      <c r="B194" s="171"/>
      <c r="C194" s="259"/>
      <c r="D194" s="259"/>
      <c r="E194" s="162"/>
      <c r="F194" s="163"/>
      <c r="G194" s="161"/>
      <c r="H194" s="164"/>
      <c r="I194" s="170"/>
      <c r="J194" s="165"/>
      <c r="K194" s="166"/>
      <c r="L194" s="167"/>
      <c r="M194" s="236" t="s">
        <v>195</v>
      </c>
      <c r="N194" s="251"/>
    </row>
    <row r="195" spans="1:15" s="102" customFormat="1" x14ac:dyDescent="0.3">
      <c r="A195" s="224">
        <v>116</v>
      </c>
      <c r="B195" s="171"/>
      <c r="C195" s="259"/>
      <c r="D195" s="259"/>
      <c r="E195" s="162"/>
      <c r="F195" s="163"/>
      <c r="G195" s="161"/>
      <c r="H195" s="164"/>
      <c r="I195" s="170"/>
      <c r="J195" s="165"/>
      <c r="K195" s="166"/>
      <c r="L195" s="167"/>
      <c r="M195" s="221"/>
    </row>
    <row r="196" spans="1:15" s="102" customFormat="1" x14ac:dyDescent="0.3">
      <c r="A196" s="224">
        <v>117</v>
      </c>
      <c r="B196" s="171"/>
      <c r="C196" s="259"/>
      <c r="D196" s="259"/>
      <c r="E196" s="162"/>
      <c r="F196" s="163"/>
      <c r="G196" s="161"/>
      <c r="H196" s="164"/>
      <c r="I196" s="170"/>
      <c r="J196" s="165"/>
      <c r="K196" s="166"/>
      <c r="L196" s="167"/>
      <c r="M196" s="165"/>
    </row>
    <row r="197" spans="1:15" s="102" customFormat="1" x14ac:dyDescent="0.3">
      <c r="A197" s="224">
        <v>118</v>
      </c>
      <c r="B197" s="161"/>
      <c r="C197" s="199"/>
      <c r="D197" s="199"/>
      <c r="E197" s="162"/>
      <c r="F197" s="163"/>
      <c r="G197" s="161"/>
      <c r="H197" s="168"/>
      <c r="I197" s="193"/>
      <c r="J197" s="200"/>
      <c r="K197" s="201"/>
      <c r="L197" s="165"/>
      <c r="M197" s="235"/>
    </row>
    <row r="198" spans="1:15" s="102" customFormat="1" x14ac:dyDescent="0.3">
      <c r="A198" s="224">
        <v>119</v>
      </c>
      <c r="B198" s="192"/>
      <c r="C198" s="176"/>
      <c r="D198" s="176"/>
      <c r="E198" s="162"/>
      <c r="F198" s="163"/>
      <c r="G198" s="161"/>
      <c r="H198" s="168"/>
      <c r="I198" s="170"/>
      <c r="J198" s="202"/>
      <c r="K198" s="219"/>
      <c r="L198" s="198"/>
      <c r="M198" s="249"/>
    </row>
    <row r="199" spans="1:15" s="102" customFormat="1" x14ac:dyDescent="0.3">
      <c r="A199" s="224">
        <v>120</v>
      </c>
      <c r="B199" s="161"/>
      <c r="C199" s="199"/>
      <c r="D199" s="199"/>
      <c r="E199" s="162"/>
      <c r="F199" s="163"/>
      <c r="G199" s="161"/>
      <c r="H199" s="168"/>
      <c r="I199" s="193"/>
      <c r="J199" s="200"/>
      <c r="K199" s="201"/>
      <c r="L199" s="165"/>
      <c r="M199" s="235"/>
      <c r="N199" s="251"/>
    </row>
    <row r="200" spans="1:15" x14ac:dyDescent="0.3">
      <c r="A200" s="79"/>
      <c r="B200" s="80" t="s">
        <v>86</v>
      </c>
      <c r="C200" s="81">
        <f>SUM(C180:C199)</f>
        <v>0</v>
      </c>
      <c r="D200" s="81">
        <f>SUM(D180:D199)</f>
        <v>0</v>
      </c>
      <c r="E200" s="186"/>
      <c r="F200" s="185"/>
      <c r="G200" s="154"/>
      <c r="H200" s="180"/>
      <c r="I200" s="237"/>
      <c r="J200" s="238"/>
      <c r="K200" s="218"/>
      <c r="L200" s="239"/>
      <c r="M200" s="240"/>
    </row>
    <row r="201" spans="1:15" x14ac:dyDescent="0.3">
      <c r="A201" s="79"/>
      <c r="B201" s="82" t="s">
        <v>87</v>
      </c>
      <c r="C201" s="83">
        <f>C200+C167</f>
        <v>32552.9</v>
      </c>
      <c r="D201" s="83">
        <f>D200+D167</f>
        <v>32552.9</v>
      </c>
      <c r="E201" s="84"/>
      <c r="F201" s="181"/>
      <c r="G201" s="85"/>
      <c r="H201" s="87"/>
      <c r="I201" s="87"/>
      <c r="J201" s="88"/>
      <c r="K201" s="88"/>
      <c r="L201" s="87"/>
      <c r="M201" s="87"/>
    </row>
    <row r="202" spans="1:15" x14ac:dyDescent="0.3">
      <c r="A202" s="79"/>
      <c r="B202" s="89"/>
      <c r="C202" s="90"/>
      <c r="D202" s="90"/>
      <c r="E202" s="84"/>
      <c r="F202" s="181"/>
      <c r="G202" s="85"/>
      <c r="H202" s="91" t="s">
        <v>88</v>
      </c>
      <c r="I202" s="91"/>
      <c r="J202" s="91"/>
      <c r="K202" s="91"/>
      <c r="L202" s="91" t="s">
        <v>89</v>
      </c>
      <c r="M202" s="79"/>
    </row>
    <row r="203" spans="1:15" x14ac:dyDescent="0.3">
      <c r="A203" s="79"/>
      <c r="B203" s="89"/>
      <c r="C203" s="90"/>
      <c r="D203" s="90"/>
      <c r="E203" s="93"/>
      <c r="F203" s="181"/>
      <c r="G203" s="88"/>
      <c r="H203" s="94" t="s">
        <v>90</v>
      </c>
      <c r="I203" s="94"/>
      <c r="J203" s="94"/>
      <c r="K203" s="94"/>
      <c r="L203" s="94" t="s">
        <v>91</v>
      </c>
      <c r="M203" s="94"/>
    </row>
    <row r="204" spans="1:15" x14ac:dyDescent="0.3">
      <c r="A204" s="95" t="s">
        <v>92</v>
      </c>
      <c r="B204" s="79"/>
      <c r="C204" s="242" t="s">
        <v>194</v>
      </c>
      <c r="D204" s="79"/>
      <c r="E204" s="93"/>
      <c r="F204" s="181"/>
      <c r="G204" s="88"/>
      <c r="H204" s="94"/>
      <c r="I204" s="94"/>
      <c r="J204" s="79"/>
      <c r="K204" s="79"/>
      <c r="L204" s="94"/>
      <c r="M204" s="97"/>
    </row>
    <row r="205" spans="1:15" x14ac:dyDescent="0.3">
      <c r="A205" s="95"/>
      <c r="B205" s="79"/>
      <c r="C205" s="95"/>
      <c r="D205" s="79"/>
      <c r="E205" s="93"/>
      <c r="F205" s="181"/>
      <c r="G205" s="88"/>
      <c r="H205" s="98"/>
      <c r="I205" s="99"/>
      <c r="J205" s="79"/>
      <c r="K205" s="79"/>
      <c r="L205" s="98"/>
      <c r="M205" s="100"/>
    </row>
    <row r="206" spans="1:15" x14ac:dyDescent="0.3">
      <c r="A206" s="95"/>
      <c r="B206" s="79"/>
      <c r="C206" s="118"/>
      <c r="D206" s="79"/>
      <c r="E206" s="93"/>
      <c r="F206" s="181"/>
      <c r="G206" s="88"/>
      <c r="H206" s="94" t="s">
        <v>89</v>
      </c>
      <c r="I206" s="94"/>
      <c r="J206" s="79"/>
      <c r="K206" s="79"/>
      <c r="L206" s="94" t="s">
        <v>89</v>
      </c>
      <c r="M206" s="97"/>
    </row>
    <row r="207" spans="1:15" ht="18" customHeight="1" x14ac:dyDescent="0.3">
      <c r="A207" s="225" t="s">
        <v>94</v>
      </c>
      <c r="B207" s="79"/>
      <c r="C207" s="79"/>
      <c r="D207" s="79"/>
      <c r="E207" s="101"/>
      <c r="F207" s="158"/>
      <c r="G207" s="79"/>
      <c r="H207" s="94" t="s">
        <v>95</v>
      </c>
      <c r="I207" s="79"/>
      <c r="J207" s="79"/>
      <c r="K207" s="79"/>
      <c r="L207" s="94" t="s">
        <v>96</v>
      </c>
      <c r="M207" s="79"/>
    </row>
    <row r="208" spans="1:15" ht="18" customHeight="1" x14ac:dyDescent="0.3">
      <c r="A208" s="225"/>
      <c r="B208" s="79"/>
      <c r="C208" s="79"/>
      <c r="D208" s="79"/>
      <c r="E208" s="101"/>
      <c r="F208" s="158"/>
      <c r="G208" s="79"/>
      <c r="H208" s="94"/>
      <c r="I208" s="79"/>
      <c r="J208" s="79"/>
      <c r="K208" s="79"/>
      <c r="L208" s="94"/>
      <c r="M208" s="79"/>
    </row>
    <row r="209" spans="1:13" x14ac:dyDescent="0.3">
      <c r="A209" s="95" t="s">
        <v>97</v>
      </c>
      <c r="B209" s="103"/>
      <c r="C209" s="103"/>
      <c r="D209" s="103"/>
      <c r="E209" s="104"/>
      <c r="F209" s="103"/>
      <c r="G209" s="79"/>
      <c r="H209" s="79"/>
      <c r="I209" s="79"/>
      <c r="J209" s="79"/>
      <c r="K209" s="79"/>
      <c r="L209" s="79"/>
      <c r="M209" s="105" t="str">
        <f>M140</f>
        <v>Skeda Nru. 305/2025</v>
      </c>
    </row>
    <row r="210" spans="1:13" x14ac:dyDescent="0.3">
      <c r="A210" s="354" t="s">
        <v>1</v>
      </c>
      <c r="B210" s="354"/>
      <c r="C210" s="354"/>
      <c r="D210" s="354"/>
      <c r="E210" s="354"/>
      <c r="F210" s="354"/>
      <c r="G210" s="354"/>
      <c r="H210" s="354"/>
      <c r="I210" s="354"/>
      <c r="J210" s="354"/>
      <c r="K210" s="354"/>
      <c r="L210" s="354"/>
      <c r="M210" s="354"/>
    </row>
    <row r="211" spans="1:13" ht="15.6" customHeight="1" x14ac:dyDescent="0.3">
      <c r="A211" s="225"/>
      <c r="B211" s="103"/>
      <c r="C211" s="103"/>
      <c r="D211" s="103"/>
      <c r="E211" s="103"/>
      <c r="F211" s="103"/>
      <c r="G211" s="368" t="s">
        <v>192</v>
      </c>
      <c r="H211" s="368"/>
      <c r="I211" s="368"/>
      <c r="J211" s="368"/>
      <c r="K211" s="103"/>
      <c r="L211" s="103"/>
      <c r="M211" s="103"/>
    </row>
    <row r="212" spans="1:13" ht="16.2" x14ac:dyDescent="0.35">
      <c r="A212" s="225"/>
      <c r="B212" s="106"/>
      <c r="C212" s="79"/>
      <c r="D212" s="354"/>
      <c r="E212" s="354"/>
      <c r="F212" s="354"/>
      <c r="G212" s="354"/>
      <c r="H212" s="108"/>
      <c r="I212" s="108"/>
      <c r="J212" s="108"/>
      <c r="K212" s="109"/>
      <c r="L212" s="359" t="s">
        <v>3</v>
      </c>
      <c r="M212" s="359"/>
    </row>
    <row r="213" spans="1:13" ht="6.75" customHeight="1" x14ac:dyDescent="0.3">
      <c r="A213" s="225"/>
      <c r="B213" s="106"/>
      <c r="C213" s="103"/>
      <c r="D213" s="103"/>
      <c r="E213" s="104"/>
      <c r="F213" s="103"/>
      <c r="G213" s="103"/>
      <c r="H213" s="103"/>
      <c r="I213" s="103"/>
      <c r="J213" s="103"/>
      <c r="K213" s="103"/>
      <c r="L213" s="103"/>
      <c r="M213" s="79"/>
    </row>
    <row r="214" spans="1:13" ht="46.8" x14ac:dyDescent="0.3">
      <c r="A214" s="228"/>
      <c r="B214" s="114" t="s">
        <v>4</v>
      </c>
      <c r="C214" s="115" t="s">
        <v>5</v>
      </c>
      <c r="D214" s="116" t="s">
        <v>6</v>
      </c>
      <c r="E214" s="366" t="s">
        <v>7</v>
      </c>
      <c r="F214" s="367"/>
      <c r="G214" s="114" t="s">
        <v>8</v>
      </c>
      <c r="H214" s="115" t="s">
        <v>9</v>
      </c>
      <c r="I214" s="115" t="s">
        <v>10</v>
      </c>
      <c r="J214" s="115" t="s">
        <v>11</v>
      </c>
      <c r="K214" s="115" t="s">
        <v>12</v>
      </c>
      <c r="L214" s="115" t="s">
        <v>13</v>
      </c>
      <c r="M214" s="115" t="s">
        <v>14</v>
      </c>
    </row>
    <row r="215" spans="1:13" s="102" customFormat="1" x14ac:dyDescent="0.3">
      <c r="A215" s="228"/>
      <c r="B215" s="114" t="s">
        <v>15</v>
      </c>
      <c r="C215" s="115"/>
      <c r="D215" s="116"/>
      <c r="E215" s="117"/>
      <c r="F215" s="115"/>
      <c r="G215" s="114"/>
      <c r="H215" s="115"/>
      <c r="I215" s="115"/>
      <c r="J215" s="115"/>
      <c r="K215" s="115"/>
      <c r="L215" s="115"/>
      <c r="M215" s="113"/>
    </row>
    <row r="216" spans="1:13" s="102" customFormat="1" x14ac:dyDescent="0.3">
      <c r="A216" s="227">
        <v>121</v>
      </c>
      <c r="B216" s="192"/>
      <c r="C216" s="176"/>
      <c r="D216" s="176"/>
      <c r="E216" s="162"/>
      <c r="F216" s="163"/>
      <c r="G216" s="161"/>
      <c r="H216" s="168"/>
      <c r="I216" s="170"/>
      <c r="J216" s="202"/>
      <c r="K216" s="219"/>
      <c r="L216" s="198"/>
      <c r="M216" s="249"/>
    </row>
    <row r="217" spans="1:13" s="102" customFormat="1" x14ac:dyDescent="0.3">
      <c r="A217" s="224">
        <v>122</v>
      </c>
      <c r="B217" s="161"/>
      <c r="C217" s="195"/>
      <c r="D217" s="195"/>
      <c r="E217" s="162"/>
      <c r="F217" s="163"/>
      <c r="G217" s="156"/>
      <c r="H217" s="164"/>
      <c r="I217" s="197"/>
      <c r="J217" s="165"/>
      <c r="K217" s="166"/>
      <c r="L217" s="167"/>
      <c r="M217" s="258"/>
    </row>
    <row r="218" spans="1:13" s="102" customFormat="1" x14ac:dyDescent="0.3">
      <c r="A218" s="224">
        <v>123</v>
      </c>
      <c r="B218" s="161"/>
      <c r="C218" s="195"/>
      <c r="D218" s="195"/>
      <c r="E218" s="162"/>
      <c r="F218" s="163"/>
      <c r="G218" s="156"/>
      <c r="H218" s="164"/>
      <c r="I218" s="197"/>
      <c r="J218" s="165"/>
      <c r="K218" s="166"/>
      <c r="L218" s="167"/>
      <c r="M218" s="235"/>
    </row>
    <row r="219" spans="1:13" s="102" customFormat="1" ht="34.5" customHeight="1" x14ac:dyDescent="0.3">
      <c r="A219" s="224">
        <f t="shared" ref="A219:A224" si="7">A218+1</f>
        <v>124</v>
      </c>
      <c r="B219" s="161"/>
      <c r="C219" s="188"/>
      <c r="D219" s="188"/>
      <c r="E219" s="162"/>
      <c r="F219" s="163"/>
      <c r="G219" s="161"/>
      <c r="H219" s="168"/>
      <c r="I219" s="170"/>
      <c r="J219" s="165"/>
      <c r="K219" s="166"/>
      <c r="L219" s="167"/>
      <c r="M219" s="221"/>
    </row>
    <row r="220" spans="1:13" s="102" customFormat="1" ht="43.5" customHeight="1" x14ac:dyDescent="0.3">
      <c r="A220" s="224">
        <f t="shared" si="7"/>
        <v>125</v>
      </c>
      <c r="B220" s="161"/>
      <c r="C220" s="188"/>
      <c r="D220" s="188"/>
      <c r="E220" s="162"/>
      <c r="F220" s="163"/>
      <c r="G220" s="161"/>
      <c r="H220" s="168"/>
      <c r="I220" s="170"/>
      <c r="J220" s="165"/>
      <c r="K220" s="166"/>
      <c r="L220" s="167"/>
      <c r="M220" s="221"/>
    </row>
    <row r="221" spans="1:13" s="102" customFormat="1" ht="46.5" customHeight="1" x14ac:dyDescent="0.3">
      <c r="A221" s="224">
        <f t="shared" si="7"/>
        <v>126</v>
      </c>
      <c r="B221" s="161"/>
      <c r="C221" s="188"/>
      <c r="D221" s="188"/>
      <c r="E221" s="162"/>
      <c r="F221" s="163"/>
      <c r="G221" s="161"/>
      <c r="H221" s="168"/>
      <c r="I221" s="170"/>
      <c r="J221" s="165"/>
      <c r="K221" s="166"/>
      <c r="L221" s="167"/>
      <c r="M221" s="221"/>
    </row>
    <row r="222" spans="1:13" s="102" customFormat="1" ht="36.75" customHeight="1" x14ac:dyDescent="0.3">
      <c r="A222" s="224">
        <f t="shared" si="7"/>
        <v>127</v>
      </c>
      <c r="B222" s="161"/>
      <c r="C222" s="188"/>
      <c r="D222" s="188"/>
      <c r="E222" s="162"/>
      <c r="F222" s="163"/>
      <c r="G222" s="161"/>
      <c r="H222" s="168"/>
      <c r="I222" s="170"/>
      <c r="J222" s="170"/>
      <c r="K222" s="170"/>
      <c r="L222" s="189"/>
      <c r="M222" s="246"/>
    </row>
    <row r="223" spans="1:13" s="102" customFormat="1" ht="35.25" customHeight="1" x14ac:dyDescent="0.3">
      <c r="A223" s="224">
        <f t="shared" si="7"/>
        <v>128</v>
      </c>
      <c r="B223" s="161"/>
      <c r="C223" s="195"/>
      <c r="D223" s="195"/>
      <c r="E223" s="162"/>
      <c r="F223" s="163"/>
      <c r="G223" s="161"/>
      <c r="H223" s="168"/>
      <c r="I223" s="170"/>
      <c r="J223" s="170"/>
      <c r="K223" s="208"/>
      <c r="L223" s="167"/>
      <c r="M223" s="64"/>
    </row>
    <row r="224" spans="1:13" s="102" customFormat="1" ht="33" customHeight="1" x14ac:dyDescent="0.3">
      <c r="A224" s="233">
        <f t="shared" si="7"/>
        <v>129</v>
      </c>
      <c r="B224" s="161"/>
      <c r="C224" s="195"/>
      <c r="D224" s="195"/>
      <c r="E224" s="162"/>
      <c r="F224" s="163"/>
      <c r="G224" s="153"/>
      <c r="H224" s="164"/>
      <c r="I224" s="197"/>
      <c r="J224" s="204"/>
      <c r="K224" s="205"/>
      <c r="L224" s="198"/>
      <c r="M224" s="71"/>
    </row>
    <row r="225" spans="1:14" s="102" customFormat="1" ht="31.5" customHeight="1" x14ac:dyDescent="0.35">
      <c r="A225" s="233">
        <v>130</v>
      </c>
      <c r="B225" s="269"/>
      <c r="C225" s="270"/>
      <c r="D225" s="270"/>
      <c r="E225" s="271"/>
      <c r="F225" s="272"/>
      <c r="G225" s="273"/>
      <c r="H225" s="274"/>
      <c r="I225" s="275"/>
      <c r="J225" s="276"/>
      <c r="K225" s="277"/>
      <c r="L225" s="278"/>
      <c r="M225" s="64"/>
    </row>
    <row r="226" spans="1:14" s="102" customFormat="1" ht="17.399999999999999" x14ac:dyDescent="0.35">
      <c r="A226" s="233">
        <v>131</v>
      </c>
      <c r="B226" s="279"/>
      <c r="C226" s="280"/>
      <c r="D226" s="280"/>
      <c r="E226" s="281"/>
      <c r="F226" s="282"/>
      <c r="G226" s="283"/>
      <c r="H226" s="284"/>
      <c r="I226" s="285"/>
      <c r="J226" s="286"/>
      <c r="K226" s="287"/>
      <c r="L226" s="288"/>
      <c r="M226" s="289"/>
    </row>
    <row r="227" spans="1:14" s="102" customFormat="1" ht="33.75" customHeight="1" x14ac:dyDescent="0.3">
      <c r="A227" s="233">
        <v>132</v>
      </c>
      <c r="B227" s="161"/>
      <c r="C227" s="176"/>
      <c r="D227" s="176"/>
      <c r="E227" s="162"/>
      <c r="F227" s="163"/>
      <c r="G227" s="161"/>
      <c r="H227" s="168"/>
      <c r="I227" s="197"/>
      <c r="J227" s="189"/>
      <c r="K227" s="196"/>
      <c r="L227" s="190"/>
      <c r="M227" s="220"/>
    </row>
    <row r="228" spans="1:14" s="102" customFormat="1" ht="32.25" customHeight="1" x14ac:dyDescent="0.3">
      <c r="A228" s="234">
        <v>133</v>
      </c>
      <c r="B228" s="161"/>
      <c r="C228" s="176"/>
      <c r="D228" s="176"/>
      <c r="E228" s="162"/>
      <c r="F228" s="163"/>
      <c r="G228" s="161"/>
      <c r="H228" s="164"/>
      <c r="I228" s="197"/>
      <c r="J228" s="204"/>
      <c r="K228" s="205"/>
      <c r="L228" s="198"/>
      <c r="M228" s="197"/>
    </row>
    <row r="229" spans="1:14" s="102" customFormat="1" ht="30" customHeight="1" x14ac:dyDescent="0.3">
      <c r="A229" s="233">
        <v>134</v>
      </c>
      <c r="B229" s="161"/>
      <c r="C229" s="176"/>
      <c r="D229" s="176"/>
      <c r="E229" s="162"/>
      <c r="F229" s="163"/>
      <c r="G229" s="161"/>
      <c r="H229" s="164"/>
      <c r="I229" s="197"/>
      <c r="J229" s="204"/>
      <c r="K229" s="205"/>
      <c r="L229" s="198"/>
      <c r="M229" s="193"/>
    </row>
    <row r="230" spans="1:14" s="102" customFormat="1" ht="30" customHeight="1" x14ac:dyDescent="0.3">
      <c r="A230" s="224">
        <v>135</v>
      </c>
      <c r="B230" s="192"/>
      <c r="C230" s="176"/>
      <c r="D230" s="176"/>
      <c r="E230" s="162"/>
      <c r="F230" s="163"/>
      <c r="G230" s="192"/>
      <c r="H230" s="168"/>
      <c r="I230" s="170"/>
      <c r="J230" s="170"/>
      <c r="K230" s="170"/>
      <c r="L230" s="198"/>
      <c r="M230" s="193"/>
    </row>
    <row r="231" spans="1:14" s="102" customFormat="1" x14ac:dyDescent="0.3">
      <c r="A231" s="224">
        <v>136</v>
      </c>
      <c r="B231" s="192"/>
      <c r="C231" s="176"/>
      <c r="D231" s="176"/>
      <c r="E231" s="162"/>
      <c r="F231" s="163"/>
      <c r="G231" s="161"/>
      <c r="H231" s="168"/>
      <c r="I231" s="170"/>
      <c r="J231" s="170"/>
      <c r="K231" s="203"/>
      <c r="L231" s="190"/>
      <c r="M231" s="290"/>
    </row>
    <row r="232" spans="1:14" s="102" customFormat="1" x14ac:dyDescent="0.3">
      <c r="A232" s="224">
        <v>137</v>
      </c>
      <c r="B232" s="161"/>
      <c r="C232" s="209"/>
      <c r="D232" s="209"/>
      <c r="E232" s="165"/>
      <c r="F232" s="163"/>
      <c r="G232" s="161"/>
      <c r="H232" s="164"/>
      <c r="I232" s="197"/>
      <c r="J232" s="165"/>
      <c r="K232" s="166"/>
      <c r="L232" s="167"/>
      <c r="M232" s="235"/>
    </row>
    <row r="233" spans="1:14" s="102" customFormat="1" x14ac:dyDescent="0.3">
      <c r="A233" s="224">
        <v>138</v>
      </c>
      <c r="B233" s="206"/>
      <c r="C233" s="188"/>
      <c r="D233" s="188"/>
      <c r="E233" s="162"/>
      <c r="F233" s="163"/>
      <c r="G233" s="153"/>
      <c r="H233" s="168"/>
      <c r="I233" s="170"/>
      <c r="J233" s="196"/>
      <c r="K233" s="196"/>
      <c r="L233" s="190"/>
      <c r="M233" s="221"/>
    </row>
    <row r="234" spans="1:14" s="102" customFormat="1" ht="32.25" customHeight="1" x14ac:dyDescent="0.3">
      <c r="A234" s="224">
        <v>139</v>
      </c>
      <c r="B234" s="206"/>
      <c r="C234" s="195"/>
      <c r="D234" s="195"/>
      <c r="E234" s="162"/>
      <c r="F234" s="163"/>
      <c r="G234" s="153"/>
      <c r="H234" s="168"/>
      <c r="I234" s="170"/>
      <c r="J234" s="170"/>
      <c r="K234" s="208"/>
      <c r="L234" s="167"/>
      <c r="M234" s="221"/>
    </row>
    <row r="235" spans="1:14" s="102" customFormat="1" x14ac:dyDescent="0.3">
      <c r="A235" s="224">
        <v>140</v>
      </c>
      <c r="B235" s="206"/>
      <c r="C235" s="195"/>
      <c r="D235" s="195"/>
      <c r="E235" s="162"/>
      <c r="F235" s="163"/>
      <c r="G235" s="161"/>
      <c r="H235" s="168"/>
      <c r="I235" s="170"/>
      <c r="J235" s="170"/>
      <c r="K235" s="208"/>
      <c r="L235" s="167"/>
      <c r="M235" s="221"/>
      <c r="N235" s="251"/>
    </row>
    <row r="236" spans="1:14" x14ac:dyDescent="0.3">
      <c r="A236" s="79"/>
      <c r="B236" s="66"/>
      <c r="C236" s="133">
        <f>SUM(C216:C235)</f>
        <v>0</v>
      </c>
      <c r="D236" s="133">
        <f>SUM(D216:D235)</f>
        <v>0</v>
      </c>
      <c r="E236" s="74"/>
      <c r="F236" s="61"/>
      <c r="G236" s="59"/>
      <c r="H236" s="62"/>
      <c r="I236" s="58"/>
      <c r="J236" s="130"/>
      <c r="K236" s="130"/>
      <c r="L236" s="65"/>
      <c r="M236" s="3"/>
    </row>
    <row r="237" spans="1:14" x14ac:dyDescent="0.3">
      <c r="A237" s="3"/>
      <c r="B237" s="31" t="s">
        <v>87</v>
      </c>
      <c r="C237" s="32">
        <f>C236+C201</f>
        <v>32552.9</v>
      </c>
      <c r="D237" s="32">
        <f>D236+D201</f>
        <v>32552.9</v>
      </c>
      <c r="E237" s="33"/>
      <c r="F237" s="182"/>
      <c r="G237" s="34"/>
      <c r="H237" s="36"/>
      <c r="I237" s="36"/>
      <c r="J237" s="37"/>
      <c r="K237" s="37"/>
      <c r="L237" s="36"/>
      <c r="M237" s="36"/>
    </row>
    <row r="238" spans="1:14" x14ac:dyDescent="0.3">
      <c r="A238" s="3"/>
      <c r="B238" s="38"/>
      <c r="C238" s="39"/>
      <c r="D238" s="39"/>
      <c r="E238" s="33"/>
      <c r="F238" s="182"/>
      <c r="G238" s="34"/>
      <c r="H238" s="40" t="s">
        <v>88</v>
      </c>
      <c r="I238" s="40"/>
      <c r="J238" s="40"/>
      <c r="K238" s="40"/>
      <c r="L238" s="40" t="s">
        <v>89</v>
      </c>
      <c r="M238" s="3"/>
    </row>
    <row r="239" spans="1:14" x14ac:dyDescent="0.3">
      <c r="A239" s="3"/>
      <c r="B239" s="38"/>
      <c r="C239" s="39"/>
      <c r="D239" s="39"/>
      <c r="E239" s="41"/>
      <c r="F239" s="182"/>
      <c r="G239" s="56"/>
      <c r="H239" s="42" t="s">
        <v>90</v>
      </c>
      <c r="I239" s="42"/>
      <c r="J239" s="54"/>
      <c r="K239" s="42"/>
      <c r="L239" s="42" t="s">
        <v>91</v>
      </c>
      <c r="M239" s="42"/>
    </row>
    <row r="240" spans="1:14" x14ac:dyDescent="0.3">
      <c r="A240" s="43" t="s">
        <v>92</v>
      </c>
      <c r="B240" s="3"/>
      <c r="C240" s="242" t="s">
        <v>194</v>
      </c>
      <c r="D240" s="7"/>
      <c r="E240" s="41"/>
      <c r="F240" s="182"/>
      <c r="G240" s="37"/>
      <c r="H240" s="36"/>
      <c r="I240" s="36"/>
      <c r="J240" s="3"/>
      <c r="K240" s="3"/>
      <c r="L240" s="36"/>
      <c r="M240" s="36"/>
    </row>
    <row r="241" spans="1:13" x14ac:dyDescent="0.3">
      <c r="A241" s="43"/>
      <c r="B241" s="3"/>
      <c r="C241" s="43"/>
      <c r="D241" s="128"/>
      <c r="E241" s="41"/>
      <c r="F241" s="182"/>
      <c r="G241" s="37"/>
      <c r="H241" s="42" t="s">
        <v>89</v>
      </c>
      <c r="I241" s="42"/>
      <c r="J241" s="3"/>
      <c r="K241" s="3"/>
      <c r="L241" s="42" t="s">
        <v>89</v>
      </c>
      <c r="M241" s="45"/>
    </row>
    <row r="242" spans="1:13" x14ac:dyDescent="0.3">
      <c r="A242" s="49" t="s">
        <v>94</v>
      </c>
      <c r="B242" s="3"/>
      <c r="C242" s="3"/>
      <c r="D242" s="3"/>
      <c r="E242" s="50"/>
      <c r="F242" s="159"/>
      <c r="G242" s="3"/>
      <c r="H242" s="42" t="s">
        <v>95</v>
      </c>
      <c r="I242" s="3"/>
      <c r="J242" s="3"/>
      <c r="K242" s="3"/>
      <c r="L242" s="42" t="s">
        <v>96</v>
      </c>
      <c r="M242" s="3"/>
    </row>
    <row r="243" spans="1:13" x14ac:dyDescent="0.3">
      <c r="E243" s="5"/>
    </row>
    <row r="244" spans="1:13" x14ac:dyDescent="0.3">
      <c r="E244" s="5"/>
    </row>
    <row r="245" spans="1:13" x14ac:dyDescent="0.3">
      <c r="A245" s="43" t="s">
        <v>97</v>
      </c>
      <c r="B245" s="1"/>
      <c r="C245" s="10"/>
      <c r="D245" s="1"/>
      <c r="E245" s="2"/>
      <c r="F245" s="1"/>
      <c r="G245" s="3"/>
      <c r="H245" s="3"/>
      <c r="I245" s="3"/>
      <c r="J245" s="3"/>
      <c r="K245" s="3"/>
      <c r="L245" s="3"/>
      <c r="M245" s="4" t="str">
        <f>M140</f>
        <v>Skeda Nru. 305/2025</v>
      </c>
    </row>
    <row r="246" spans="1:13" x14ac:dyDescent="0.3">
      <c r="A246" s="357" t="s">
        <v>1</v>
      </c>
      <c r="B246" s="357"/>
      <c r="C246" s="357"/>
      <c r="D246" s="357"/>
      <c r="E246" s="357"/>
      <c r="F246" s="357"/>
      <c r="G246" s="357"/>
      <c r="H246" s="357"/>
      <c r="I246" s="357"/>
      <c r="J246" s="357"/>
      <c r="K246" s="357"/>
      <c r="L246" s="357"/>
      <c r="M246" s="357"/>
    </row>
    <row r="247" spans="1:13" ht="16.2" customHeight="1" x14ac:dyDescent="0.35">
      <c r="A247" s="49"/>
      <c r="B247" s="6"/>
      <c r="C247" s="3"/>
      <c r="D247" s="368" t="s">
        <v>192</v>
      </c>
      <c r="E247" s="368"/>
      <c r="F247" s="368"/>
      <c r="G247" s="368"/>
      <c r="H247" s="8"/>
      <c r="I247" s="8"/>
      <c r="J247" s="8"/>
      <c r="K247" s="9"/>
      <c r="L247" s="359" t="s">
        <v>3</v>
      </c>
      <c r="M247" s="359"/>
    </row>
    <row r="248" spans="1:13" ht="10.5" customHeight="1" x14ac:dyDescent="0.3">
      <c r="A248" s="49"/>
      <c r="B248" s="6"/>
      <c r="C248" s="1"/>
      <c r="D248" s="1"/>
      <c r="E248" s="2"/>
      <c r="F248" s="1"/>
      <c r="G248" s="1"/>
      <c r="H248" s="1"/>
      <c r="I248" s="1"/>
      <c r="J248" s="1"/>
      <c r="K248" s="1"/>
      <c r="L248" s="1"/>
      <c r="M248" s="3"/>
    </row>
    <row r="249" spans="1:13" ht="46.8" x14ac:dyDescent="0.3">
      <c r="A249" s="222"/>
      <c r="B249" s="11" t="s">
        <v>4</v>
      </c>
      <c r="C249" s="12" t="s">
        <v>5</v>
      </c>
      <c r="D249" s="13" t="s">
        <v>6</v>
      </c>
      <c r="E249" s="360" t="s">
        <v>7</v>
      </c>
      <c r="F249" s="361"/>
      <c r="G249" s="11" t="s">
        <v>8</v>
      </c>
      <c r="H249" s="12" t="s">
        <v>9</v>
      </c>
      <c r="I249" s="12" t="s">
        <v>10</v>
      </c>
      <c r="J249" s="12" t="s">
        <v>11</v>
      </c>
      <c r="K249" s="12" t="s">
        <v>12</v>
      </c>
      <c r="L249" s="12" t="s">
        <v>13</v>
      </c>
      <c r="M249" s="12" t="s">
        <v>14</v>
      </c>
    </row>
    <row r="250" spans="1:13" x14ac:dyDescent="0.3">
      <c r="A250" s="223"/>
      <c r="B250" s="14" t="s">
        <v>15</v>
      </c>
      <c r="C250" s="15"/>
      <c r="D250" s="16"/>
      <c r="E250" s="17"/>
      <c r="F250" s="15"/>
      <c r="G250" s="14"/>
      <c r="H250" s="15"/>
      <c r="I250" s="15"/>
      <c r="J250" s="15"/>
      <c r="K250" s="15"/>
      <c r="L250" s="15"/>
      <c r="M250" s="15"/>
    </row>
    <row r="251" spans="1:13" s="102" customFormat="1" x14ac:dyDescent="0.3">
      <c r="A251" s="227">
        <v>141</v>
      </c>
      <c r="B251" s="206"/>
      <c r="C251" s="195"/>
      <c r="D251" s="195"/>
      <c r="E251" s="162"/>
      <c r="F251" s="163"/>
      <c r="G251" s="153"/>
      <c r="H251" s="164"/>
      <c r="I251" s="197"/>
      <c r="J251" s="204"/>
      <c r="K251" s="205"/>
      <c r="L251" s="198"/>
      <c r="M251" s="246"/>
    </row>
    <row r="252" spans="1:13" s="102" customFormat="1" x14ac:dyDescent="0.3">
      <c r="A252" s="227">
        <v>142</v>
      </c>
      <c r="B252" s="206"/>
      <c r="C252" s="195"/>
      <c r="D252" s="195"/>
      <c r="E252" s="162"/>
      <c r="F252" s="163"/>
      <c r="G252" s="153"/>
      <c r="H252" s="164"/>
      <c r="I252" s="197"/>
      <c r="J252" s="204"/>
      <c r="K252" s="205"/>
      <c r="L252" s="198"/>
      <c r="M252" s="246"/>
    </row>
    <row r="253" spans="1:13" s="102" customFormat="1" ht="36" customHeight="1" x14ac:dyDescent="0.3">
      <c r="A253" s="224">
        <v>143</v>
      </c>
      <c r="B253" s="161"/>
      <c r="C253" s="188"/>
      <c r="D253" s="188"/>
      <c r="E253" s="162"/>
      <c r="F253" s="163"/>
      <c r="G253" s="161"/>
      <c r="H253" s="168"/>
      <c r="I253" s="170"/>
      <c r="J253" s="165"/>
      <c r="K253" s="166"/>
      <c r="L253" s="167"/>
      <c r="M253" s="246"/>
    </row>
    <row r="254" spans="1:13" s="102" customFormat="1" ht="27.75" customHeight="1" x14ac:dyDescent="0.3">
      <c r="A254" s="224">
        <v>144</v>
      </c>
      <c r="B254" s="206"/>
      <c r="C254" s="195"/>
      <c r="D254" s="195"/>
      <c r="E254" s="162"/>
      <c r="F254" s="163"/>
      <c r="G254" s="153"/>
      <c r="H254" s="164"/>
      <c r="I254" s="197"/>
      <c r="J254" s="204"/>
      <c r="K254" s="205"/>
      <c r="L254" s="198"/>
      <c r="M254" s="246"/>
    </row>
    <row r="255" spans="1:13" s="102" customFormat="1" ht="35.25" customHeight="1" x14ac:dyDescent="0.3">
      <c r="A255" s="224">
        <v>145</v>
      </c>
      <c r="B255" s="206"/>
      <c r="C255" s="195"/>
      <c r="D255" s="195"/>
      <c r="E255" s="162"/>
      <c r="F255" s="163"/>
      <c r="G255" s="153"/>
      <c r="H255" s="164"/>
      <c r="I255" s="197"/>
      <c r="J255" s="204"/>
      <c r="K255" s="205"/>
      <c r="L255" s="198"/>
      <c r="M255" s="246"/>
    </row>
    <row r="256" spans="1:13" s="102" customFormat="1" ht="30.75" customHeight="1" x14ac:dyDescent="0.3">
      <c r="A256" s="224">
        <v>146</v>
      </c>
      <c r="B256" s="161"/>
      <c r="C256" s="188"/>
      <c r="D256" s="188"/>
      <c r="E256" s="162"/>
      <c r="F256" s="163"/>
      <c r="G256" s="161"/>
      <c r="H256" s="168"/>
      <c r="I256" s="170"/>
      <c r="J256" s="165"/>
      <c r="K256" s="166"/>
      <c r="L256" s="167"/>
      <c r="M256" s="246"/>
    </row>
    <row r="257" spans="1:13" s="102" customFormat="1" ht="30.75" customHeight="1" x14ac:dyDescent="0.3">
      <c r="A257" s="224">
        <v>147</v>
      </c>
      <c r="B257" s="161"/>
      <c r="C257" s="188"/>
      <c r="D257" s="188"/>
      <c r="E257" s="162"/>
      <c r="F257" s="163"/>
      <c r="G257" s="161"/>
      <c r="H257" s="168"/>
      <c r="I257" s="170"/>
      <c r="J257" s="170"/>
      <c r="K257" s="170"/>
      <c r="L257" s="189"/>
      <c r="M257" s="246"/>
    </row>
    <row r="258" spans="1:13" s="102" customFormat="1" ht="30" customHeight="1" x14ac:dyDescent="0.3">
      <c r="A258" s="224">
        <v>148</v>
      </c>
      <c r="B258" s="161"/>
      <c r="C258" s="188"/>
      <c r="D258" s="188"/>
      <c r="E258" s="162"/>
      <c r="F258" s="163"/>
      <c r="G258" s="161"/>
      <c r="H258" s="164"/>
      <c r="I258" s="170"/>
      <c r="J258" s="165"/>
      <c r="K258" s="166"/>
      <c r="L258" s="167"/>
      <c r="M258" s="221"/>
    </row>
    <row r="259" spans="1:13" s="102" customFormat="1" ht="30" customHeight="1" x14ac:dyDescent="0.3">
      <c r="A259" s="224">
        <v>149</v>
      </c>
      <c r="B259" s="161"/>
      <c r="C259" s="188"/>
      <c r="D259" s="188"/>
      <c r="E259" s="162"/>
      <c r="F259" s="163"/>
      <c r="G259" s="161"/>
      <c r="H259" s="164"/>
      <c r="I259" s="170"/>
      <c r="J259" s="165"/>
      <c r="K259" s="166"/>
      <c r="L259" s="167"/>
      <c r="M259" s="221"/>
    </row>
    <row r="260" spans="1:13" s="102" customFormat="1" x14ac:dyDescent="0.3">
      <c r="A260" s="233">
        <v>150</v>
      </c>
      <c r="B260" s="59"/>
      <c r="C260" s="75"/>
      <c r="D260" s="75"/>
      <c r="E260" s="64"/>
      <c r="F260" s="61"/>
      <c r="G260" s="59"/>
      <c r="H260" s="62"/>
      <c r="I260" s="72"/>
      <c r="J260" s="243"/>
      <c r="K260" s="244"/>
      <c r="L260" s="65"/>
      <c r="M260" s="221"/>
    </row>
    <row r="261" spans="1:13" s="102" customFormat="1" x14ac:dyDescent="0.3">
      <c r="A261" s="233">
        <v>151</v>
      </c>
      <c r="B261" s="59"/>
      <c r="C261" s="188"/>
      <c r="D261" s="188"/>
      <c r="E261" s="162"/>
      <c r="F261" s="163"/>
      <c r="G261" s="161"/>
      <c r="H261" s="168"/>
      <c r="I261" s="170"/>
      <c r="J261" s="165"/>
      <c r="K261" s="166"/>
      <c r="L261" s="167"/>
      <c r="M261" s="221"/>
    </row>
    <row r="262" spans="1:13" s="102" customFormat="1" x14ac:dyDescent="0.3">
      <c r="A262" s="233">
        <v>152</v>
      </c>
      <c r="B262" s="206"/>
      <c r="C262" s="188"/>
      <c r="D262" s="188"/>
      <c r="E262" s="162"/>
      <c r="F262" s="163"/>
      <c r="G262" s="153"/>
      <c r="H262" s="168"/>
      <c r="I262" s="170"/>
      <c r="J262" s="207"/>
      <c r="K262" s="196"/>
      <c r="L262" s="190"/>
      <c r="M262" s="221"/>
    </row>
    <row r="263" spans="1:13" s="102" customFormat="1" x14ac:dyDescent="0.3">
      <c r="A263" s="233">
        <v>153</v>
      </c>
      <c r="B263" s="161"/>
      <c r="C263" s="195"/>
      <c r="D263" s="195"/>
      <c r="E263" s="165"/>
      <c r="F263" s="163"/>
      <c r="G263" s="161"/>
      <c r="H263" s="164"/>
      <c r="I263" s="170"/>
      <c r="J263" s="170"/>
      <c r="K263" s="203"/>
      <c r="L263" s="167"/>
      <c r="M263" s="221"/>
    </row>
    <row r="264" spans="1:13" s="102" customFormat="1" x14ac:dyDescent="0.3">
      <c r="A264" s="234">
        <v>154</v>
      </c>
      <c r="B264" s="241"/>
      <c r="C264" s="176"/>
      <c r="D264" s="176"/>
      <c r="E264" s="162"/>
      <c r="F264" s="163"/>
      <c r="G264" s="153"/>
      <c r="H264" s="168"/>
      <c r="I264" s="170"/>
      <c r="J264" s="196"/>
      <c r="K264" s="196"/>
      <c r="L264" s="190"/>
      <c r="M264" s="221"/>
    </row>
    <row r="265" spans="1:13" s="102" customFormat="1" x14ac:dyDescent="0.3">
      <c r="A265" s="233">
        <v>155</v>
      </c>
      <c r="B265" s="59"/>
      <c r="C265" s="129"/>
      <c r="D265" s="129"/>
      <c r="E265" s="60"/>
      <c r="F265" s="152"/>
      <c r="G265" s="156"/>
      <c r="H265" s="157"/>
      <c r="I265" s="72"/>
      <c r="J265" s="64"/>
      <c r="K265" s="78"/>
      <c r="L265" s="69"/>
      <c r="M265" s="123"/>
    </row>
    <row r="266" spans="1:13" s="102" customFormat="1" x14ac:dyDescent="0.3">
      <c r="A266" s="224">
        <v>156</v>
      </c>
      <c r="B266" s="144"/>
      <c r="C266" s="145"/>
      <c r="D266" s="145"/>
      <c r="E266" s="146"/>
      <c r="F266" s="184"/>
      <c r="G266" s="147"/>
      <c r="H266" s="148"/>
      <c r="I266" s="149"/>
      <c r="J266" s="150"/>
      <c r="K266" s="150"/>
      <c r="L266" s="151"/>
      <c r="M266" s="77"/>
    </row>
    <row r="267" spans="1:13" s="102" customFormat="1" ht="32.25" customHeight="1" x14ac:dyDescent="0.3">
      <c r="A267" s="224">
        <v>157</v>
      </c>
      <c r="B267" s="57"/>
      <c r="C267" s="68"/>
      <c r="D267" s="68"/>
      <c r="E267" s="74"/>
      <c r="F267" s="61"/>
      <c r="G267" s="59"/>
      <c r="H267" s="62"/>
      <c r="I267" s="121"/>
      <c r="J267" s="63"/>
      <c r="K267" s="73"/>
      <c r="L267" s="76"/>
      <c r="M267" s="77"/>
    </row>
    <row r="268" spans="1:13" s="102" customFormat="1" x14ac:dyDescent="0.3">
      <c r="A268" s="224">
        <v>158</v>
      </c>
      <c r="B268" s="59"/>
      <c r="C268" s="67"/>
      <c r="D268" s="67"/>
      <c r="E268" s="74"/>
      <c r="F268" s="61"/>
      <c r="G268" s="59"/>
      <c r="H268" s="70"/>
      <c r="I268" s="121"/>
      <c r="J268" s="68"/>
      <c r="K268" s="125"/>
      <c r="L268" s="69"/>
      <c r="M268" s="123"/>
    </row>
    <row r="269" spans="1:13" s="102" customFormat="1" x14ac:dyDescent="0.3">
      <c r="A269" s="224">
        <v>159</v>
      </c>
      <c r="B269" s="57"/>
      <c r="C269" s="68"/>
      <c r="D269" s="136"/>
      <c r="E269" s="60"/>
      <c r="F269" s="61"/>
      <c r="G269" s="57"/>
      <c r="H269" s="62"/>
      <c r="I269" s="58"/>
      <c r="J269" s="64"/>
      <c r="K269" s="78"/>
      <c r="L269" s="65"/>
      <c r="M269" s="124"/>
    </row>
    <row r="270" spans="1:13" s="102" customFormat="1" x14ac:dyDescent="0.3">
      <c r="A270" s="224">
        <v>160</v>
      </c>
      <c r="B270" s="138"/>
      <c r="C270" s="139"/>
      <c r="D270" s="139"/>
      <c r="E270" s="140"/>
      <c r="F270" s="137"/>
      <c r="G270" s="138"/>
      <c r="H270" s="141"/>
      <c r="I270" s="142"/>
      <c r="J270" s="131"/>
      <c r="K270" s="132"/>
      <c r="L270" s="65"/>
      <c r="M270" s="124"/>
    </row>
    <row r="271" spans="1:13" x14ac:dyDescent="0.3">
      <c r="A271" s="3"/>
      <c r="B271" s="29" t="s">
        <v>86</v>
      </c>
      <c r="C271" s="30">
        <f>SUM(C251:C270)</f>
        <v>0</v>
      </c>
      <c r="D271" s="30">
        <f>SUM(D251:D270)</f>
        <v>0</v>
      </c>
      <c r="E271" s="364"/>
      <c r="F271" s="365"/>
      <c r="G271" s="365"/>
      <c r="H271" s="365"/>
      <c r="I271" s="365"/>
      <c r="J271" s="365"/>
      <c r="K271" s="365"/>
      <c r="L271" s="365"/>
      <c r="M271" s="3"/>
    </row>
    <row r="272" spans="1:13" x14ac:dyDescent="0.3">
      <c r="A272" s="3"/>
      <c r="B272" s="31" t="s">
        <v>87</v>
      </c>
      <c r="C272" s="32">
        <f>C271+C237</f>
        <v>32552.9</v>
      </c>
      <c r="D272" s="32">
        <f>D271+D237</f>
        <v>32552.9</v>
      </c>
      <c r="E272" s="33"/>
      <c r="F272" s="182"/>
      <c r="G272" s="34"/>
      <c r="H272" s="36"/>
      <c r="I272" s="36"/>
      <c r="J272" s="37"/>
      <c r="K272" s="37"/>
      <c r="L272" s="36"/>
      <c r="M272" s="36"/>
    </row>
    <row r="273" spans="1:13" x14ac:dyDescent="0.3">
      <c r="A273" s="3"/>
      <c r="B273" s="38"/>
      <c r="C273" s="39"/>
      <c r="D273" s="39"/>
      <c r="E273" s="33"/>
      <c r="F273" s="182"/>
      <c r="G273" s="34"/>
      <c r="H273" s="40" t="s">
        <v>88</v>
      </c>
      <c r="I273" s="40"/>
      <c r="J273" s="40"/>
      <c r="K273" s="40"/>
      <c r="L273" s="40" t="s">
        <v>89</v>
      </c>
      <c r="M273" s="3"/>
    </row>
    <row r="274" spans="1:13" x14ac:dyDescent="0.3">
      <c r="A274" s="3"/>
      <c r="B274" s="38"/>
      <c r="C274" s="39"/>
      <c r="D274" s="39"/>
      <c r="E274" s="41"/>
      <c r="F274" s="182"/>
      <c r="G274" s="44"/>
      <c r="H274" s="42" t="s">
        <v>90</v>
      </c>
      <c r="I274" s="42"/>
      <c r="J274" s="42"/>
      <c r="K274" s="42"/>
      <c r="L274" s="42" t="s">
        <v>91</v>
      </c>
      <c r="M274" s="42"/>
    </row>
    <row r="275" spans="1:13" x14ac:dyDescent="0.3">
      <c r="A275" s="43"/>
      <c r="B275" s="43" t="s">
        <v>196</v>
      </c>
      <c r="C275" s="242" t="s">
        <v>194</v>
      </c>
      <c r="D275" s="3"/>
      <c r="E275" s="41"/>
      <c r="F275" s="182"/>
      <c r="G275" s="37"/>
      <c r="H275" s="42"/>
      <c r="I275" s="42"/>
      <c r="J275" s="3"/>
      <c r="K275" s="3"/>
      <c r="L275" s="42"/>
      <c r="M275" s="45"/>
    </row>
    <row r="276" spans="1:13" x14ac:dyDescent="0.3">
      <c r="A276" s="43"/>
      <c r="B276" s="3"/>
      <c r="C276" s="43"/>
      <c r="D276" s="3"/>
      <c r="E276" s="41"/>
      <c r="F276" s="182"/>
      <c r="G276" s="37"/>
      <c r="H276" s="46"/>
      <c r="I276" s="47"/>
      <c r="J276" s="3"/>
      <c r="K276" s="3"/>
      <c r="L276" s="46"/>
      <c r="M276" s="48"/>
    </row>
    <row r="277" spans="1:13" x14ac:dyDescent="0.3">
      <c r="A277" s="43"/>
      <c r="B277" s="3"/>
      <c r="C277" s="43"/>
      <c r="D277" s="3"/>
      <c r="E277" s="41"/>
      <c r="F277" s="182"/>
      <c r="G277" s="37"/>
      <c r="H277" s="42" t="s">
        <v>89</v>
      </c>
      <c r="I277" s="42"/>
      <c r="J277" s="3"/>
      <c r="K277" s="3"/>
      <c r="L277" s="42" t="s">
        <v>89</v>
      </c>
      <c r="M277" s="45"/>
    </row>
    <row r="278" spans="1:13" x14ac:dyDescent="0.3">
      <c r="A278" s="49" t="s">
        <v>94</v>
      </c>
      <c r="B278" s="3"/>
      <c r="C278" s="3"/>
      <c r="D278" s="3"/>
      <c r="E278" s="50"/>
      <c r="F278" s="159"/>
      <c r="G278" s="3"/>
      <c r="H278" s="42" t="s">
        <v>95</v>
      </c>
      <c r="I278" s="3"/>
      <c r="J278" s="3"/>
      <c r="K278" s="3"/>
      <c r="L278" s="42" t="s">
        <v>96</v>
      </c>
      <c r="M278" s="3"/>
    </row>
  </sheetData>
  <mergeCells count="45">
    <mergeCell ref="D212:G212"/>
    <mergeCell ref="L212:M212"/>
    <mergeCell ref="A141:M141"/>
    <mergeCell ref="D142:G142"/>
    <mergeCell ref="L142:M142"/>
    <mergeCell ref="E144:F144"/>
    <mergeCell ref="E166:L166"/>
    <mergeCell ref="L32:M32"/>
    <mergeCell ref="E249:F249"/>
    <mergeCell ref="E271:L271"/>
    <mergeCell ref="A175:M175"/>
    <mergeCell ref="D176:G176"/>
    <mergeCell ref="L176:M176"/>
    <mergeCell ref="E178:F178"/>
    <mergeCell ref="E214:F214"/>
    <mergeCell ref="G211:J211"/>
    <mergeCell ref="A246:M246"/>
    <mergeCell ref="D247:G247"/>
    <mergeCell ref="L247:M247"/>
    <mergeCell ref="D107:G107"/>
    <mergeCell ref="L107:M107"/>
    <mergeCell ref="E109:F109"/>
    <mergeCell ref="A210:M210"/>
    <mergeCell ref="L36:M36"/>
    <mergeCell ref="A106:M106"/>
    <mergeCell ref="E31:L31"/>
    <mergeCell ref="A2:M2"/>
    <mergeCell ref="D3:G3"/>
    <mergeCell ref="L3:M3"/>
    <mergeCell ref="E4:F4"/>
    <mergeCell ref="D41:G41"/>
    <mergeCell ref="L41:M41"/>
    <mergeCell ref="E42:F42"/>
    <mergeCell ref="A40:M40"/>
    <mergeCell ref="A72:M72"/>
    <mergeCell ref="D73:G73"/>
    <mergeCell ref="L73:M73"/>
    <mergeCell ref="E74:F74"/>
    <mergeCell ref="E96:L96"/>
    <mergeCell ref="L64:M64"/>
    <mergeCell ref="L68:M68"/>
    <mergeCell ref="H97:I97"/>
    <mergeCell ref="H101:I101"/>
    <mergeCell ref="L101:M101"/>
    <mergeCell ref="L97:M97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3" fitToWidth="0" fitToHeight="0" orientation="landscape" r:id="rId1"/>
  <headerFooter>
    <oddFooter>&amp;L&amp;F&amp;C&amp;P of &amp;N</oddFooter>
  </headerFooter>
  <rowBreaks count="5" manualBreakCount="5">
    <brk id="38" max="13" man="1"/>
    <brk id="70" max="13" man="1"/>
    <brk id="104" max="13" man="1"/>
    <brk id="173" max="12" man="1"/>
    <brk id="208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EA4A2C3-E3DE-4508-AECE-E70C8DE60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2025-08-13T06:33:46Z</cp:lastPrinted>
  <dcterms:created xsi:type="dcterms:W3CDTF">2015-05-11T11:21:20Z</dcterms:created>
  <dcterms:modified xsi:type="dcterms:W3CDTF">2026-01-28T13:57:30Z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