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2214" documentId="8_{F5435507-E6E3-4CD6-89FC-FBC6F7465553}" xr6:coauthVersionLast="47" xr6:coauthVersionMax="47" xr10:uidLastSave="{5E590011-C9B0-4965-8C2F-401AA7ED0D63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A">Sheet1!$CMC$5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1" l="1"/>
  <c r="A12" i="1"/>
  <c r="A15" i="1"/>
  <c r="A18" i="1"/>
  <c r="A21" i="1"/>
  <c r="A24" i="1"/>
  <c r="A27" i="1"/>
  <c r="A30" i="1"/>
  <c r="A33" i="1"/>
  <c r="A36" i="1"/>
  <c r="A39" i="1"/>
  <c r="A42" i="1"/>
  <c r="A45" i="1"/>
  <c r="A48" i="1"/>
  <c r="A51" i="1"/>
  <c r="C119" i="1"/>
  <c r="D119" i="1"/>
  <c r="C86" i="1" l="1"/>
  <c r="D86" i="1"/>
  <c r="C154" i="1" l="1"/>
  <c r="D189" i="1"/>
  <c r="A178" i="1" l="1"/>
  <c r="A179" i="1" s="1"/>
  <c r="A180" i="1" s="1"/>
  <c r="A181" i="1" s="1"/>
  <c r="A182" i="1" s="1"/>
  <c r="D154" i="1" l="1"/>
  <c r="C189" i="1" l="1"/>
  <c r="A100" i="1" l="1"/>
  <c r="A101" i="1" s="1"/>
  <c r="A102" i="1" s="1"/>
  <c r="A103" i="1" s="1"/>
  <c r="A105" i="1"/>
  <c r="A106" i="1" s="1"/>
  <c r="A107" i="1" s="1"/>
  <c r="A108" i="1" s="1"/>
  <c r="A110" i="1"/>
  <c r="A111" i="1" s="1"/>
  <c r="A112" i="1" s="1"/>
  <c r="A114" i="1"/>
  <c r="A135" i="1"/>
  <c r="A136" i="1" s="1"/>
  <c r="A137" i="1" s="1"/>
  <c r="A144" i="1"/>
  <c r="D54" i="1" l="1"/>
  <c r="C54" i="1" l="1"/>
  <c r="A6" i="1" l="1"/>
  <c r="D55" i="1" l="1"/>
  <c r="C55" i="1"/>
  <c r="C87" i="1" l="1"/>
  <c r="C120" i="1" s="1"/>
  <c r="C155" i="1" s="1"/>
  <c r="C190" i="1" s="1"/>
  <c r="D87" i="1"/>
  <c r="D120" i="1" s="1"/>
  <c r="D155" i="1" s="1"/>
  <c r="D190" i="1" s="1"/>
  <c r="M62" i="1" l="1"/>
  <c r="M94" i="1" s="1"/>
  <c r="M128" i="1" s="1"/>
  <c r="M163" i="1" s="1"/>
</calcChain>
</file>

<file path=xl/sharedStrings.xml><?xml version="1.0" encoding="utf-8"?>
<sst xmlns="http://schemas.openxmlformats.org/spreadsheetml/2006/main" count="830" uniqueCount="331">
  <si>
    <t>Skeda Nru. 301/2025</t>
  </si>
  <si>
    <t xml:space="preserve">Skeda ta' Pagamenti v3 - Rapport ta' Xiri u Pagamenti </t>
  </si>
  <si>
    <t xml:space="preserve">                                         Data: 26_03_2025 - 29_04_2025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</si>
  <si>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</si>
  <si>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</si>
  <si>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</si>
  <si>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</si>
  <si>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</si>
  <si>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</si>
  <si>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</si>
  <si>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</si>
  <si>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</si>
  <si>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</si>
  <si>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</si>
  <si>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</si>
  <si>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</si>
  <si>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Employees </t>
  </si>
  <si>
    <t>D</t>
  </si>
  <si>
    <t xml:space="preserve">PF </t>
  </si>
  <si>
    <t xml:space="preserve">Mayor's Honoraria </t>
  </si>
  <si>
    <t>26/03/2025</t>
  </si>
  <si>
    <t>BNK MAR 5</t>
  </si>
  <si>
    <t>Employees</t>
  </si>
  <si>
    <t>Wages &amp; Salaries - March 2025</t>
  </si>
  <si>
    <t>BNK MAR 4, 6-12</t>
  </si>
  <si>
    <t>Transport, Disturbance, Communication &amp; Diploma Allowance - March '25</t>
  </si>
  <si>
    <t>BNK MAR 4, 6, 7, 9-11</t>
  </si>
  <si>
    <t>Overtime - February 2025</t>
  </si>
  <si>
    <t>BNK MAR 6, 7, 9-11</t>
  </si>
  <si>
    <t>Councillor's Allowance - March 2025</t>
  </si>
  <si>
    <t>BNK MAR 13-21</t>
  </si>
  <si>
    <t xml:space="preserve">LESA Wardens </t>
  </si>
  <si>
    <t>re: app no 329 and 402</t>
  </si>
  <si>
    <t>14/04/2025</t>
  </si>
  <si>
    <t>BNK TRF 1182</t>
  </si>
  <si>
    <t>LESA Fines</t>
  </si>
  <si>
    <t>Contraventions from 29 Jan to 4 Feb 93.16 cash and 209.63 epos</t>
  </si>
  <si>
    <t>BNK TRF 1183</t>
  </si>
  <si>
    <t>Lands Authority</t>
  </si>
  <si>
    <t>Bank deposit 183712 dated 04/02/25 amounting 2400.00</t>
  </si>
  <si>
    <t>BNK TRF 1184</t>
  </si>
  <si>
    <t xml:space="preserve">Housing Authority </t>
  </si>
  <si>
    <t>Bank deposit 142093 amounting to 116.50 dated 05/02/2025</t>
  </si>
  <si>
    <t>BNK TRF 1185</t>
  </si>
  <si>
    <t>re: app no 518</t>
  </si>
  <si>
    <t>BNK TRF 1186</t>
  </si>
  <si>
    <t>Contraventions from 5 Feb to 11 Febb 197.83 cash and 69.87 epos</t>
  </si>
  <si>
    <t>BNK TRF 1187</t>
  </si>
  <si>
    <t>Bank deposit 142093 dated 11/02/2025 amounting 98.84</t>
  </si>
  <si>
    <t>BNK TRF 1188</t>
  </si>
  <si>
    <t>re: app no 485, 524, 574/6/7/8/9</t>
  </si>
  <si>
    <t>BNK TRF 1189</t>
  </si>
  <si>
    <t>Contraventions from 12 Feb to 18 Feb 456.20 cash and 505.92 epos</t>
  </si>
  <si>
    <t>BNK TRF 1190</t>
  </si>
  <si>
    <t xml:space="preserve"> app no 486 and 632</t>
  </si>
  <si>
    <t>BNK TRF 1191</t>
  </si>
  <si>
    <t>Contraventions from 19 Feb to 26 Feb 347.97 cash and 643.49 epos</t>
  </si>
  <si>
    <t>BNK TRF 1192</t>
  </si>
  <si>
    <t>app no 663, 753, 760 &amp; 748</t>
  </si>
  <si>
    <t>15/04/2025</t>
  </si>
  <si>
    <t>BNK TRF 1193</t>
  </si>
  <si>
    <t>Contraventions from 26 Feb to 4 Mar 434.61 cash and 46.58 epos</t>
  </si>
  <si>
    <t>BNK TRF 1194</t>
  </si>
  <si>
    <t>Bank deposit 184738 amounting 4.16 dated 04/03/25</t>
  </si>
  <si>
    <t>BNK TRF 1195</t>
  </si>
  <si>
    <t>app no 662, 792 and 804</t>
  </si>
  <si>
    <t>BNK TRF 1196</t>
  </si>
  <si>
    <t>Contraventions from 5 Mar to 11 Mar 267.85 cash and 93.17 epos</t>
  </si>
  <si>
    <t>BNK TRF 1197</t>
  </si>
  <si>
    <t>app no 563 and 828</t>
  </si>
  <si>
    <t>BNK TRF 1198</t>
  </si>
  <si>
    <t>Contraventions from 12 Mar to 18 Mar 168.23 cash and 146.58 epos</t>
  </si>
  <si>
    <t>BNK TRF 1199</t>
  </si>
  <si>
    <t>Bank deposit 185347 amounting 69.88 dated 18/03/25</t>
  </si>
  <si>
    <t>2400</t>
  </si>
  <si>
    <t>BNK TRF 1200</t>
  </si>
  <si>
    <t>Contraventions from 19 Mar to 25 Mar 835.79 cash and 121.58 epos</t>
  </si>
  <si>
    <t>3600</t>
  </si>
  <si>
    <t>BNK TRF 1201</t>
  </si>
  <si>
    <t xml:space="preserve"> Bank deposit 185579 amounting 54.74 dated 25/03/25</t>
  </si>
  <si>
    <t>BNK TRF 1202</t>
  </si>
  <si>
    <t xml:space="preserve"> Bank deposit 142693 amounting 55.90 dated 25/03/25</t>
  </si>
  <si>
    <t>BNK TRF 1203</t>
  </si>
  <si>
    <t>app no 1054, 1099, 1182 and 1132</t>
  </si>
  <si>
    <t>BNK TRF 1204</t>
  </si>
  <si>
    <t>Contraventions from 26 Mar to 01 Apr 93.16 cash and 191.45 epos</t>
  </si>
  <si>
    <t>BNK TRF 1205</t>
  </si>
  <si>
    <t>app no 1088, 1272, 1273 and 1276</t>
  </si>
  <si>
    <t>BNK TRF 1206</t>
  </si>
  <si>
    <t>Contraventions from 02 Apr to 08 Apr 263.03 cash and 104.81 epos</t>
  </si>
  <si>
    <t>BNK TRF 1207</t>
  </si>
  <si>
    <t>Bank deposit 143067 amounting 114.46 dated 08/04/25</t>
  </si>
  <si>
    <t>BNK TRF 1208</t>
  </si>
  <si>
    <t xml:space="preserve">Keith Gauci obo Vassallo Buildings Group </t>
  </si>
  <si>
    <t>Release of bank garuantee re: Xatt is-Sajjieda - STJ-2025-39925</t>
  </si>
  <si>
    <t>16/04/2025</t>
  </si>
  <si>
    <t>BNK APR 3</t>
  </si>
  <si>
    <t>Wages &amp; Salaries - April 2025</t>
  </si>
  <si>
    <t>BNK APR 2, 4-9</t>
  </si>
  <si>
    <t>Transport, Disturbance, Communication &amp; Diploma Allowance - April '25</t>
  </si>
  <si>
    <t>BNK APR 2, 4, 5</t>
  </si>
  <si>
    <t>Overtime - March 2025</t>
  </si>
  <si>
    <t>BNK APR 4, 5, 7-9</t>
  </si>
  <si>
    <t>Councillor's Allowance - April 2025</t>
  </si>
  <si>
    <t>BNK APR 11-19</t>
  </si>
  <si>
    <t xml:space="preserve">Cleansing and Maintenance Division </t>
  </si>
  <si>
    <t>DA</t>
  </si>
  <si>
    <t xml:space="preserve">Cleaning services after St Patrick's Day activities </t>
  </si>
  <si>
    <t xml:space="preserve"> 'BNK APR 20</t>
  </si>
  <si>
    <t xml:space="preserve">Datatrak IT Services </t>
  </si>
  <si>
    <t>2 Pre-Regional Tickets paid between 01/03/25 - 31/03/25</t>
  </si>
  <si>
    <t>001014</t>
  </si>
  <si>
    <t xml:space="preserve">Marthese Grech </t>
  </si>
  <si>
    <t>PF</t>
  </si>
  <si>
    <t>Clerical accounts service during ending Mar '25 &amp; Apr '25</t>
  </si>
  <si>
    <t>MG20</t>
  </si>
  <si>
    <t>BNK APR 21</t>
  </si>
  <si>
    <t>Filletti &amp; Filletti Advocates (MC)</t>
  </si>
  <si>
    <t>Legal costs - Notice per SL 441.08</t>
  </si>
  <si>
    <t>INV/MC/24032025/1</t>
  </si>
  <si>
    <t>BNK APR 22</t>
  </si>
  <si>
    <t>Legal letter - Daniel Scerri</t>
  </si>
  <si>
    <t>INV/MC/16042025/1</t>
  </si>
  <si>
    <t>Legal letter - Francesca Cini 2</t>
  </si>
  <si>
    <t>INV/MC/16042025/2</t>
  </si>
  <si>
    <t>Crystal Clean</t>
  </si>
  <si>
    <t>Cleaning of council premises during March '25</t>
  </si>
  <si>
    <t>BNK APR 23</t>
  </si>
  <si>
    <t xml:space="preserve">Eyetech Ltd </t>
  </si>
  <si>
    <t>Monthly Licenses Service: Managed bitdefender for Feb '25</t>
  </si>
  <si>
    <t>BNK APR 24</t>
  </si>
  <si>
    <t xml:space="preserve">Monthly billing for April '25 - fully managed servers &amp; computers </t>
  </si>
  <si>
    <t>Azure Cloud Services from 01/03/25 - 31/03/25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</si>
  <si>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</si>
  <si>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</si>
  <si>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</si>
  <si>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</si>
  <si>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</si>
  <si>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</si>
  <si>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</si>
  <si>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12/K10/25</t>
  </si>
  <si>
    <t>D - Direct Order, DA - Direct Order Approved, T - Tender, K - Kwotazzjonijiet, PP - Part Payment, PF - Paid in Full.</t>
  </si>
  <si>
    <t>Proponent</t>
  </si>
  <si>
    <t xml:space="preserve">Sekondant </t>
  </si>
  <si>
    <t>Kunsill Lokali: SAN GILJAN</t>
  </si>
  <si>
    <t xml:space="preserve">                                          Data: 26_03_2025 - 29_04_2025</t>
  </si>
  <si>
    <t>Simply Clean Limited</t>
  </si>
  <si>
    <t>T</t>
  </si>
  <si>
    <t>Discrepancy on bulky refuse for February 2025</t>
  </si>
  <si>
    <t>BNK APR 25</t>
  </si>
  <si>
    <t>Bulky refuse for March 2025</t>
  </si>
  <si>
    <t xml:space="preserve">Community Work Scheme Enterprise </t>
  </si>
  <si>
    <t>Overtime 71hrs for Raymond Gatt -  Mar '25</t>
  </si>
  <si>
    <t>BNK APR 26</t>
  </si>
  <si>
    <t xml:space="preserve">Image Systems Ltd </t>
  </si>
  <si>
    <t xml:space="preserve">Contract No. 52818 for March '25 - extra costs  </t>
  </si>
  <si>
    <t>BNK APR 27</t>
  </si>
  <si>
    <t xml:space="preserve">Bitmac Ltd </t>
  </si>
  <si>
    <t>Instant road repairs bags x 24</t>
  </si>
  <si>
    <t>26/2025</t>
  </si>
  <si>
    <t>BNK APR 28</t>
  </si>
  <si>
    <t>Instant road repairs bags x 4</t>
  </si>
  <si>
    <t>33/2025</t>
  </si>
  <si>
    <t xml:space="preserve">Greenpak Coop Society Ltd </t>
  </si>
  <si>
    <t>San Giljan LC iBins cameras monthly running costs - Mar '25</t>
  </si>
  <si>
    <t>BNK APR 29</t>
  </si>
  <si>
    <t>Kurt Mifsud Water Supply</t>
  </si>
  <si>
    <t xml:space="preserve">22 bowsers of fresh water in Mar '25 </t>
  </si>
  <si>
    <t>22/2022</t>
  </si>
  <si>
    <t>BNK APR 30</t>
  </si>
  <si>
    <t>Antoine Xerri</t>
  </si>
  <si>
    <t>Upkeep and maintenance of soft areas Area A from 15/03/25 - 14/04/25</t>
  </si>
  <si>
    <t>23_2025</t>
  </si>
  <si>
    <t>42/2024</t>
  </si>
  <si>
    <t>BNK APR 31</t>
  </si>
  <si>
    <t>Collection of garbage bags from Balluta Square ifo BOV</t>
  </si>
  <si>
    <t>37_2025</t>
  </si>
  <si>
    <t xml:space="preserve">Natasha Deguara </t>
  </si>
  <si>
    <t>Upkeep and maintenance Area B (landscaping) from 15/03/25 - 14/04/25</t>
  </si>
  <si>
    <t>3A_2025</t>
  </si>
  <si>
    <t>43/2024</t>
  </si>
  <si>
    <t>BNK APR 32</t>
  </si>
  <si>
    <t xml:space="preserve">Security Service Malta Ltd </t>
  </si>
  <si>
    <t>Fee for cash in transit service rendered in Mar '25</t>
  </si>
  <si>
    <t>BNK APR 33</t>
  </si>
  <si>
    <t>LESA</t>
  </si>
  <si>
    <t>10% administration fee for February 2025</t>
  </si>
  <si>
    <t>INV-LESA-22-014135</t>
  </si>
  <si>
    <t>BNK APR 34</t>
  </si>
  <si>
    <t>10% administration fee for March 2025</t>
  </si>
  <si>
    <t>INV-LESA-22-014635</t>
  </si>
  <si>
    <t>Galea Cleaning Solutions</t>
  </si>
  <si>
    <t>Street sweeping in San Giljan - March '25</t>
  </si>
  <si>
    <t>SJS 03-25</t>
  </si>
  <si>
    <t>BNK APR 35</t>
  </si>
  <si>
    <t>Street sweeping in Paceville - March '25</t>
  </si>
  <si>
    <t>PS 03-25</t>
  </si>
  <si>
    <t xml:space="preserve">Central Service Station Ltd </t>
  </si>
  <si>
    <t>Fuel for council car/van in March 2025</t>
  </si>
  <si>
    <t>BNK APR 36</t>
  </si>
  <si>
    <t xml:space="preserve">The Millenium Chapel </t>
  </si>
  <si>
    <t>Cleaning of Millenium Chapel during January '25</t>
  </si>
  <si>
    <t>K2359/NA/18</t>
  </si>
  <si>
    <t>BNK APR 37</t>
  </si>
  <si>
    <t>Cleaning of Millenium Chapel during February '25</t>
  </si>
  <si>
    <t>Cleaning of Millenium Chapel during March '25</t>
  </si>
  <si>
    <t xml:space="preserve">                                            Data: 26_03_2025 - 29_04_2025</t>
  </si>
  <si>
    <t>Cleaning of Millenium Chapel during April '25</t>
  </si>
  <si>
    <t xml:space="preserve">Dr Timothy Camilleri </t>
  </si>
  <si>
    <t>Visit at home re staff on 24/03/25</t>
  </si>
  <si>
    <t>BNK APR 38</t>
  </si>
  <si>
    <t xml:space="preserve">Go Plc </t>
  </si>
  <si>
    <t>Rental Charge - Internet Kunsill Lokali San Giljan, 21373111 (incl calls in Mar '25), 21375367, 21375376 &amp; 21376243 - Apr '25</t>
  </si>
  <si>
    <t>a/c no 40013819       bill no 95951646</t>
  </si>
  <si>
    <t>BNK APR 39</t>
  </si>
  <si>
    <t>Rental Charge - Tel No. 21373444 - Mar '25</t>
  </si>
  <si>
    <t>a/c no 10122495       bill no 95950638</t>
  </si>
  <si>
    <t>BNK APR 40</t>
  </si>
  <si>
    <t xml:space="preserve">Epic Communications Limited </t>
  </si>
  <si>
    <t xml:space="preserve">4 Mobiles to be used by staff - monthly charge in Mar '25 (due to Covid '19), Sim cards for electric banners &amp; cordless internet </t>
  </si>
  <si>
    <t>BNK APR 41</t>
  </si>
  <si>
    <t xml:space="preserve">ARMS Ltd </t>
  </si>
  <si>
    <t>Electricity - Local Council Offices: 17.09.24 - 29.11.24</t>
  </si>
  <si>
    <t>a/c 1010 0002 2151   inv no. 40323528</t>
  </si>
  <si>
    <t>BNK APR 42</t>
  </si>
  <si>
    <t>Water - Local Council Offices: 17.09.24 - 10.12.24</t>
  </si>
  <si>
    <t xml:space="preserve">Ta' Frans </t>
  </si>
  <si>
    <t>Service of cherry picker to do electric pillars at St Julians Bay (MTA)</t>
  </si>
  <si>
    <t>BNK APR 43</t>
  </si>
  <si>
    <t xml:space="preserve">Complete Supplies </t>
  </si>
  <si>
    <t>Red company seals pkt x8 (150)</t>
  </si>
  <si>
    <t>23/2025</t>
  </si>
  <si>
    <t>BNK APR 44</t>
  </si>
  <si>
    <t xml:space="preserve">Andrew Vassallo General Trading Ltd </t>
  </si>
  <si>
    <t>M60 bedding mortar with fibres &amp; recycled glass - bags of 25kgs x 3</t>
  </si>
  <si>
    <t>2388-25CG</t>
  </si>
  <si>
    <t>30/2025</t>
  </si>
  <si>
    <t>BNK APR 45</t>
  </si>
  <si>
    <t xml:space="preserve">Rovic Ironmongery Stores Ltd </t>
  </si>
  <si>
    <t>Utility knife x 3, face mask x 10, diamond grinding wheel and ecological antimicrobial emulsion paint</t>
  </si>
  <si>
    <t>SA128800</t>
  </si>
  <si>
    <t>BNK APR 46</t>
  </si>
  <si>
    <t xml:space="preserve">Matthew Busuttil </t>
  </si>
  <si>
    <t xml:space="preserve">Aperture in boundary wall &amp; installation of metal gate &amp; fabrication of metal gate in Triq Ta' Giorni </t>
  </si>
  <si>
    <t>MB28/2025</t>
  </si>
  <si>
    <t>BNK APR 47</t>
  </si>
  <si>
    <t>Robertino Bonello (Born to shop)</t>
  </si>
  <si>
    <t xml:space="preserve">25 picture frames small &amp; 25 souvenir plates </t>
  </si>
  <si>
    <t>BNK APR 48</t>
  </si>
  <si>
    <t>40 keychains &amp; 5 mugs</t>
  </si>
  <si>
    <t xml:space="preserve">Bristow Potteries Ltd </t>
  </si>
  <si>
    <t>Street name plaques x 17</t>
  </si>
  <si>
    <t>BNK APR 49</t>
  </si>
  <si>
    <t xml:space="preserve">IO Projects Ltd </t>
  </si>
  <si>
    <t>St Julian's Promenade Landscaping (re inv 978/20256)</t>
  </si>
  <si>
    <t>BNK APR 50</t>
  </si>
  <si>
    <t>Socjeta Muzikali tal-Karmnu Balluta</t>
  </si>
  <si>
    <t>Concerto D'Angoscia fil-knisja il-Hadd, 6 ta' April 2025</t>
  </si>
  <si>
    <t>BNK APR 51</t>
  </si>
  <si>
    <t>DStreet Lighting (Daniele Armeni)</t>
  </si>
  <si>
    <t xml:space="preserve">Façade lighting in front of Balluta Church </t>
  </si>
  <si>
    <t>2025_45</t>
  </si>
  <si>
    <t>BNK APR 52</t>
  </si>
  <si>
    <t>Brandon Laudi</t>
  </si>
  <si>
    <t>Removing, cleaning, fixing large metal manholes x12 from base in Birkirkara Hill</t>
  </si>
  <si>
    <t>51/2025</t>
  </si>
  <si>
    <t>BNK APR 53</t>
  </si>
  <si>
    <t xml:space="preserve">Nikolai Agius </t>
  </si>
  <si>
    <t>Pavement works,removing manhole of pavers, removing concrete and metal slabs in various roads in St Julians</t>
  </si>
  <si>
    <t>53/2025</t>
  </si>
  <si>
    <t>BNK APR 54</t>
  </si>
  <si>
    <t>Paint Centre Ltd (Med Projects)</t>
  </si>
  <si>
    <t>Swing bearings x 8 and new seated dog springer at Ta' Giorni playing field</t>
  </si>
  <si>
    <t>PCL10001211</t>
  </si>
  <si>
    <t>34/2025</t>
  </si>
  <si>
    <t>BNK APR 55</t>
  </si>
  <si>
    <t>Sandro Caruana</t>
  </si>
  <si>
    <t>Reimbursement re repair of lock &amp; handle 7 the piece of wood replacement at Balluta public conv by William Aquilina</t>
  </si>
  <si>
    <t xml:space="preserve">Receipt </t>
  </si>
  <si>
    <t>BNK APR 56</t>
  </si>
  <si>
    <t>Cleaning &amp; Maintenance of Public Convenience for the month of January '25</t>
  </si>
  <si>
    <t>stj_Jan25</t>
  </si>
  <si>
    <t>Reimbursement re opening drainage 1 time at Tigulio and 1 time at Balluta by Nicholas Farrugia in Jan '25</t>
  </si>
  <si>
    <t>opsj257</t>
  </si>
  <si>
    <t>Cleaning &amp; Maintenance of Public Convenience for the month of February '25</t>
  </si>
  <si>
    <t>stj_Feb25</t>
  </si>
  <si>
    <t xml:space="preserve">Reimbursement re opening both drains in special needs toilet &amp; fixing serpentine by Stephen Schembri </t>
  </si>
  <si>
    <t>Invoice</t>
  </si>
  <si>
    <t xml:space="preserve">Reimbursement re replacing 1 spek push at Spinola public conv &amp; replacing 1 spek push, 1 toilet seat &amp; 1 delay tap at Balluta public conv incl labour and material by Stephen Schembri </t>
  </si>
  <si>
    <t>Cleaning &amp; Maintenance of Public Convenience for the month of March '25</t>
  </si>
  <si>
    <t>Comtec Service Ltd</t>
  </si>
  <si>
    <t>Pest control service at office and garage on 26/04/25</t>
  </si>
  <si>
    <t>36/2025</t>
  </si>
  <si>
    <t>BNK APR 57</t>
  </si>
  <si>
    <t xml:space="preserve">Zarb Coaches Ltd </t>
  </si>
  <si>
    <t>Transport service from Ta' Giorni to Popeye's Village on 10/03/25 for Jum il-Mara</t>
  </si>
  <si>
    <t>ZRB10017441</t>
  </si>
  <si>
    <t>BNK APR 58</t>
  </si>
  <si>
    <t xml:space="preserve">Med Developers, Designers + Consultants Ltd </t>
  </si>
  <si>
    <t>Cost estimates icw various pavement works in various streets in San Giljan</t>
  </si>
  <si>
    <t>Proj Ref no 7081/25</t>
  </si>
  <si>
    <t>BNK APR 59</t>
  </si>
  <si>
    <t>Remaining VAT on proj ref no 6838/24 (BNK MAR 60)</t>
  </si>
  <si>
    <t>Proj Ref no 6838/24</t>
  </si>
  <si>
    <t>Contract mngt fee icw fault repairs - rfp re inv nos 4648-4654, 4656-4665</t>
  </si>
  <si>
    <t>Request for payment</t>
  </si>
  <si>
    <t xml:space="preserve">MicaMed Ltd </t>
  </si>
  <si>
    <t xml:space="preserve">New installation at Triq il-Mediterran </t>
  </si>
  <si>
    <t>01/2025</t>
  </si>
  <si>
    <t>BNK APR 60</t>
  </si>
  <si>
    <t xml:space="preserve">New installation ifo Hse 7, Triq Abbe de Vertot </t>
  </si>
  <si>
    <t>Supply and install LED 72W at Triq Forrest (K0289/25)</t>
  </si>
  <si>
    <t>Tested both lamps and found working well ifo Blk H, Triq Jean Houel (K0289/25)</t>
  </si>
  <si>
    <t>Supply and install LED 72W ifo 4, St Julians Mansions, Triq il-Mensija (K0292/25)</t>
  </si>
  <si>
    <t>Supply and install LED Type A1 (replacement) at Triq Dun Amabile Bonnano fuq arblu fejn taghlaq it-triq (K0284/25)</t>
  </si>
  <si>
    <t>Provision and installation of demarcation 'fuse&amp;link' box at Triq il-Knisja hdejn ir-Rokna Restaurant (K0179/25)</t>
  </si>
  <si>
    <t xml:space="preserve">                                           Data: 26_03_2025 - 29_04_2025</t>
  </si>
  <si>
    <t>Provision and installation of demarcation 'fuse&amp;link' box at Triq Spinola 128/129 faccata ta' fejn kien China House (K0188/25)</t>
  </si>
  <si>
    <t>Removal of wall or pole mounted luminaire at Tiq il-Qaliet ma Spinola Hotel (K0178/25)</t>
  </si>
  <si>
    <t>Supply and installation LED 72W at Triq Sir Joseph Carbone fejn Oak Terrace (K0181/25)</t>
  </si>
  <si>
    <t>Supply and replace LED Type A (replacement) ifo no 5, Helen, Triq Eric Brockman</t>
  </si>
  <si>
    <t>Supply and replace LED Type A (replacement) ifo Nr 5, Area 12, Triq Lapsi (quddiem l-ATM tal-BOV) (K01085/25)</t>
  </si>
  <si>
    <t>Supply and installation LED 72W (replacement) ifo City of London, bozza fuq arblu (K0177/25)</t>
  </si>
  <si>
    <t>Street lighting cable removed by Enemalta at Telghet San Giljan in-naha ta' fuq (K0164/25)</t>
  </si>
  <si>
    <t>Lamp not connected by Enemalta at Telghet San Giljan mad-dar 265 (K0164/25)</t>
  </si>
  <si>
    <t>Supply and installation LED 72W (replacement) at Triq il-Kbira hdejn il-Banif Bank (K0164/25)</t>
  </si>
  <si>
    <t>Supply and replace LED Type A (replacement) at Wesghet Agostino Savelli mal-hajt (K0164/25)</t>
  </si>
  <si>
    <t>Supply and replace LED Type A (replacement) at Wesghet Agostino Savelli k/m Triq Hans Stumme  (K0164/25)</t>
  </si>
  <si>
    <t>Lamp was working well from our end at Triq Henry Calleja meta titla ghal Triq Regjonali (K0168/25)</t>
  </si>
  <si>
    <t>Minuti 11/K10/25</t>
  </si>
  <si>
    <t>stj_Mar25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</si>
</sst>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26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name val="Arial"/>
      <family val="2"/>
    </font>
    <font>
      <sz val="12"/>
      <color rgb="FF0000FF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58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167" fontId="17" fillId="0" borderId="0" xfId="0" applyNumberFormat="1" applyFont="1"/>
    <xf numFmtId="0" fontId="17" fillId="0" borderId="0" xfId="0" applyFont="1"/>
    <xf numFmtId="1" fontId="14" fillId="0" borderId="4" xfId="11" applyNumberFormat="1" applyFont="1" applyBorder="1" applyAlignment="1">
      <alignment horizontal="center"/>
    </xf>
    <xf numFmtId="167" fontId="14" fillId="3" borderId="4" xfId="10" applyNumberFormat="1" applyFont="1" applyFill="1" applyBorder="1"/>
    <xf numFmtId="167" fontId="11" fillId="0" borderId="0" xfId="0" applyNumberFormat="1" applyFont="1"/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0" fontId="14" fillId="0" borderId="4" xfId="0" applyFont="1" applyBorder="1" applyAlignment="1">
      <alignment wrapText="1"/>
    </xf>
    <xf numFmtId="17" fontId="14" fillId="0" borderId="0" xfId="0" applyNumberFormat="1" applyFont="1" applyAlignment="1">
      <alignment horizontal="left" wrapText="1"/>
    </xf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1" fontId="14" fillId="3" borderId="4" xfId="0" applyNumberFormat="1" applyFont="1" applyFill="1" applyBorder="1" applyAlignment="1">
      <alignment horizontal="center" wrapText="1"/>
    </xf>
    <xf numFmtId="4" fontId="14" fillId="3" borderId="8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5" fillId="3" borderId="4" xfId="0" applyFont="1" applyFill="1" applyBorder="1" applyAlignment="1">
      <alignment horizontal="center" wrapText="1"/>
    </xf>
    <xf numFmtId="49" fontId="16" fillId="3" borderId="4" xfId="0" applyNumberFormat="1" applyFont="1" applyFill="1" applyBorder="1" applyAlignment="1">
      <alignment horizontal="center"/>
    </xf>
    <xf numFmtId="167" fontId="8" fillId="3" borderId="0" xfId="1" applyNumberFormat="1" applyFont="1" applyFill="1" applyAlignment="1">
      <alignment horizontal="left"/>
    </xf>
    <xf numFmtId="167" fontId="14" fillId="0" borderId="4" xfId="15" applyNumberFormat="1" applyFont="1" applyFill="1" applyBorder="1" applyAlignment="1">
      <alignment wrapText="1"/>
    </xf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0" fontId="11" fillId="4" borderId="0" xfId="0" applyFont="1" applyFill="1"/>
    <xf numFmtId="167" fontId="11" fillId="4" borderId="0" xfId="0" applyNumberFormat="1" applyFont="1" applyFill="1"/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0" fontId="10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1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0" borderId="1" xfId="2" applyNumberFormat="1" applyFont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1" xfId="1241" applyFont="1" applyBorder="1" applyAlignment="1">
      <alignment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0" fontId="14" fillId="3" borderId="1" xfId="1" applyFont="1" applyFill="1" applyBorder="1" applyAlignment="1">
      <alignment horizontal="center" wrapText="1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22" fillId="3" borderId="4" xfId="1" applyFont="1" applyFill="1" applyBorder="1"/>
    <xf numFmtId="0" fontId="8" fillId="3" borderId="8" xfId="1" applyFont="1" applyFill="1" applyBorder="1"/>
    <xf numFmtId="0" fontId="8" fillId="0" borderId="1" xfId="1" applyFont="1" applyBorder="1"/>
    <xf numFmtId="0" fontId="8" fillId="3" borderId="5" xfId="1" applyFont="1" applyFill="1" applyBorder="1"/>
    <xf numFmtId="0" fontId="15" fillId="3" borderId="1" xfId="0" applyFont="1" applyFill="1" applyBorder="1" applyAlignment="1">
      <alignment horizontal="center" wrapText="1"/>
    </xf>
    <xf numFmtId="0" fontId="14" fillId="0" borderId="1" xfId="11" applyFont="1" applyBorder="1" applyAlignment="1">
      <alignment horizontal="center"/>
    </xf>
    <xf numFmtId="0" fontId="7" fillId="0" borderId="0" xfId="24" applyNumberFormat="1" applyFont="1"/>
    <xf numFmtId="0" fontId="14" fillId="3" borderId="4" xfId="24" quotePrefix="1" applyNumberFormat="1" applyFont="1" applyFill="1" applyBorder="1" applyAlignment="1">
      <alignment horizontal="center" wrapText="1"/>
    </xf>
    <xf numFmtId="0" fontId="23" fillId="3" borderId="4" xfId="24" applyNumberFormat="1" applyFont="1" applyFill="1" applyBorder="1" applyAlignment="1">
      <alignment horizontal="center" wrapText="1"/>
    </xf>
    <xf numFmtId="4" fontId="14" fillId="0" borderId="1" xfId="2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8" fillId="3" borderId="14" xfId="1" applyFont="1" applyFill="1" applyBorder="1"/>
    <xf numFmtId="0" fontId="15" fillId="3" borderId="4" xfId="0" quotePrefix="1" applyFont="1" applyFill="1" applyBorder="1" applyAlignment="1">
      <alignment horizontal="center" wrapText="1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5" fillId="0" borderId="1" xfId="0" applyFont="1" applyBorder="1" applyAlignment="1">
      <alignment horizontal="center" wrapText="1"/>
    </xf>
    <xf numFmtId="0" fontId="15" fillId="3" borderId="1" xfId="0" applyFont="1" applyFill="1" applyBorder="1" applyAlignment="1">
      <alignment horizontal="center" vertical="center" wrapText="1"/>
    </xf>
    <xf numFmtId="167" fontId="14" fillId="0" borderId="1" xfId="3" applyNumberFormat="1" applyFont="1" applyFill="1" applyBorder="1" applyAlignment="1">
      <alignment wrapText="1"/>
    </xf>
    <xf numFmtId="17" fontId="16" fillId="3" borderId="1" xfId="0" quotePrefix="1" applyNumberFormat="1" applyFont="1" applyFill="1" applyBorder="1" applyAlignment="1">
      <alignment horizontal="center" wrapText="1"/>
    </xf>
    <xf numFmtId="4" fontId="14" fillId="3" borderId="1" xfId="2" applyNumberFormat="1" applyFont="1" applyFill="1" applyBorder="1" applyAlignment="1"/>
    <xf numFmtId="4" fontId="14" fillId="0" borderId="4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67" fontId="14" fillId="0" borderId="4" xfId="1241" applyFont="1" applyBorder="1" applyAlignment="1">
      <alignment wrapText="1"/>
    </xf>
    <xf numFmtId="167" fontId="16" fillId="0" borderId="4" xfId="0" applyNumberFormat="1" applyFont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/>
    </xf>
    <xf numFmtId="167" fontId="16" fillId="3" borderId="1" xfId="24" quotePrefix="1" applyNumberFormat="1" applyFont="1" applyFill="1" applyBorder="1" applyAlignment="1">
      <alignment horizontal="center" wrapText="1"/>
    </xf>
    <xf numFmtId="14" fontId="24" fillId="3" borderId="1" xfId="11" quotePrefix="1" applyNumberFormat="1" applyFont="1" applyFill="1" applyBorder="1" applyAlignment="1">
      <alignment horizontal="center"/>
    </xf>
    <xf numFmtId="0" fontId="8" fillId="5" borderId="1" xfId="1" applyFont="1" applyFill="1" applyBorder="1" applyAlignment="1">
      <alignment horizontal="left" vertical="center" wrapText="1"/>
    </xf>
    <xf numFmtId="167" fontId="14" fillId="3" borderId="1" xfId="3" applyNumberFormat="1" applyFont="1" applyFill="1" applyBorder="1" applyAlignment="1">
      <alignment horizontal="center" vertical="center" wrapText="1"/>
    </xf>
    <xf numFmtId="0" fontId="7" fillId="0" borderId="0" xfId="1" applyFont="1" applyAlignment="1">
      <alignment horizontal="right" wrapText="1"/>
    </xf>
    <xf numFmtId="0" fontId="7" fillId="0" borderId="0" xfId="24" applyNumberFormat="1" applyFont="1" applyAlignment="1">
      <alignment wrapText="1"/>
    </xf>
    <xf numFmtId="167" fontId="14" fillId="3" borderId="16" xfId="18" applyNumberFormat="1" applyFont="1" applyFill="1" applyBorder="1"/>
    <xf numFmtId="167" fontId="14" fillId="3" borderId="3" xfId="18" applyNumberFormat="1" applyFont="1" applyFill="1" applyBorder="1"/>
    <xf numFmtId="4" fontId="14" fillId="3" borderId="3" xfId="2" applyNumberFormat="1" applyFont="1" applyFill="1" applyBorder="1" applyAlignment="1">
      <alignment horizontal="center"/>
    </xf>
    <xf numFmtId="4" fontId="15" fillId="3" borderId="3" xfId="2" applyNumberFormat="1" applyFont="1" applyFill="1" applyBorder="1" applyAlignment="1">
      <alignment horizontal="center"/>
    </xf>
    <xf numFmtId="0" fontId="14" fillId="3" borderId="3" xfId="11" applyFont="1" applyFill="1" applyBorder="1" applyAlignment="1">
      <alignment horizontal="left" wrapText="1"/>
    </xf>
    <xf numFmtId="14" fontId="14" fillId="3" borderId="3" xfId="11" applyNumberFormat="1" applyFont="1" applyFill="1" applyBorder="1" applyAlignment="1">
      <alignment horizontal="center"/>
    </xf>
    <xf numFmtId="1" fontId="14" fillId="3" borderId="3" xfId="0" applyNumberFormat="1" applyFont="1" applyFill="1" applyBorder="1" applyAlignment="1">
      <alignment horizontal="center" wrapText="1"/>
    </xf>
    <xf numFmtId="0" fontId="14" fillId="3" borderId="3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 wrapText="1"/>
    </xf>
    <xf numFmtId="1" fontId="14" fillId="3" borderId="3" xfId="11" applyNumberFormat="1" applyFont="1" applyFill="1" applyBorder="1" applyAlignment="1">
      <alignment horizontal="center"/>
    </xf>
    <xf numFmtId="14" fontId="15" fillId="3" borderId="1" xfId="11" applyNumberFormat="1" applyFont="1" applyFill="1" applyBorder="1" applyAlignment="1">
      <alignment horizontal="center"/>
    </xf>
    <xf numFmtId="1" fontId="14" fillId="6" borderId="1" xfId="11" applyNumberFormat="1" applyFont="1" applyFill="1" applyBorder="1" applyAlignment="1">
      <alignment horizontal="center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 vertical="top" wrapText="1"/>
    </xf>
    <xf numFmtId="1" fontId="14" fillId="0" borderId="4" xfId="0" applyNumberFormat="1" applyFont="1" applyBorder="1" applyAlignment="1">
      <alignment horizontal="center" wrapText="1"/>
    </xf>
    <xf numFmtId="0" fontId="14" fillId="3" borderId="17" xfId="0" applyFont="1" applyFill="1" applyBorder="1" applyAlignment="1">
      <alignment horizontal="left" wrapText="1"/>
    </xf>
    <xf numFmtId="0" fontId="15" fillId="3" borderId="1" xfId="0" quotePrefix="1" applyFont="1" applyFill="1" applyBorder="1" applyAlignment="1">
      <alignment horizontal="center"/>
    </xf>
    <xf numFmtId="0" fontId="18" fillId="3" borderId="12" xfId="1" applyFont="1" applyFill="1" applyBorder="1" applyAlignment="1">
      <alignment horizontal="left" wrapText="1"/>
    </xf>
    <xf numFmtId="0" fontId="18" fillId="3" borderId="13" xfId="1" applyFont="1" applyFill="1" applyBorder="1" applyAlignment="1">
      <alignment horizontal="left" wrapText="1"/>
    </xf>
    <xf numFmtId="0" fontId="8" fillId="0" borderId="0" xfId="1" applyFont="1" applyAlignment="1">
      <alignment horizontal="center"/>
    </xf>
    <xf numFmtId="0" fontId="8" fillId="0" borderId="2" xfId="1" applyFont="1" applyBorder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18" fillId="3" borderId="2" xfId="1" applyFont="1" applyFill="1" applyBorder="1" applyAlignment="1">
      <alignment horizontal="center" wrapText="1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0" xfId="1" applyFont="1" applyFill="1" applyAlignment="1">
      <alignment horizontal="center"/>
    </xf>
    <xf numFmtId="0" fontId="8" fillId="0" borderId="2" xfId="24" applyNumberFormat="1" applyFont="1" applyBorder="1" applyAlignment="1">
      <alignment horizontal="center"/>
    </xf>
    <xf numFmtId="0" fontId="18" fillId="3" borderId="9" xfId="1" applyFont="1" applyFill="1" applyBorder="1" applyAlignment="1">
      <alignment horizontal="left" wrapText="1"/>
    </xf>
    <xf numFmtId="0" fontId="18" fillId="3" borderId="10" xfId="1" applyFont="1" applyFill="1" applyBorder="1" applyAlignment="1">
      <alignment horizontal="left" wrapText="1"/>
    </xf>
    <xf numFmtId="0" fontId="25" fillId="7" borderId="1" xfId="0" applyFont="1" applyFill="1" applyBorder="1" applyAlignment="1">
      <alignment horizontal="left" wrapText="1"/>
    </xf>
    <xf numFmtId="0" fontId="25" fillId="7" borderId="4" xfId="0" applyFont="1" applyFill="1" applyBorder="1" applyAlignment="1">
      <alignment wrapText="1"/>
    </xf>
    <xf numFmtId="0" fontId="25" fillId="7" borderId="1" xfId="0" applyFont="1" applyFill="1" applyBorder="1" applyAlignment="1">
      <alignment wrapText="1"/>
    </xf>
    <xf numFmtId="0" fontId="25" fillId="7" borderId="15" xfId="0" applyFont="1" applyFill="1" applyBorder="1" applyAlignment="1">
      <alignment horizontal="left" wrapText="1"/>
    </xf>
    <xf numFmtId="0" fontId="25" fillId="7" borderId="1" xfId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201"/>
  <sheetViews>
    <sheetView tabSelected="1" view="pageBreakPreview" topLeftCell="A172" zoomScale="90" zoomScaleNormal="97" zoomScaleSheetLayoutView="90" workbookViewId="0">
      <selection activeCell="B113" sqref="B113"/>
    </sheetView>
  </sheetViews>
  <sheetFormatPr defaultColWidth="9.109375" defaultRowHeight="15.6" x14ac:dyDescent="0.3"/>
  <cols>
    <col min="1" max="1" width="4.6640625" style="5" customWidth="1"/>
    <col min="2" max="2" width="38.44140625" style="5" customWidth="1"/>
    <col min="3" max="3" width="14.88671875" style="5" customWidth="1"/>
    <col min="4" max="4" width="16" style="5" bestFit="1" customWidth="1"/>
    <col min="5" max="5" width="4.6640625" style="22" customWidth="1"/>
    <col min="6" max="6" width="4.6640625" style="123" customWidth="1"/>
    <col min="7" max="7" width="55.554687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ht="31.2" x14ac:dyDescent="0.3">
      <c r="A1" s="39"/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219" t="s">
        <v>0</v>
      </c>
    </row>
    <row r="2" spans="1:23" x14ac:dyDescent="0.3">
      <c r="A2" s="241" t="s">
        <v>1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</row>
    <row r="3" spans="1:23" ht="16.2" x14ac:dyDescent="0.35">
      <c r="A3" s="45"/>
      <c r="B3" s="6"/>
      <c r="C3" s="7"/>
      <c r="D3" s="242" t="s">
        <v>2</v>
      </c>
      <c r="E3" s="242"/>
      <c r="F3" s="242"/>
      <c r="G3" s="242"/>
      <c r="H3" s="8"/>
      <c r="I3" s="8"/>
      <c r="J3" s="8"/>
      <c r="K3" s="9"/>
      <c r="L3" s="243" t="s">
        <v>3</v>
      </c>
      <c r="M3" s="243"/>
    </row>
    <row r="4" spans="1:23" ht="46.8" x14ac:dyDescent="0.3">
      <c r="A4" s="181"/>
      <c r="B4" s="11" t="s">
        <v>4</v>
      </c>
      <c r="C4" s="12" t="s">
        <v>5</v>
      </c>
      <c r="D4" s="13" t="s">
        <v>6</v>
      </c>
      <c r="E4" s="244" t="s">
        <v>7</v>
      </c>
      <c r="F4" s="245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182"/>
      <c r="B5" s="14" t="s">
        <v>15</v>
      </c>
      <c r="C5" s="15"/>
      <c r="D5" s="16"/>
      <c r="E5" s="17"/>
      <c r="F5" s="15"/>
      <c r="G5" s="14"/>
      <c r="H5" s="15"/>
      <c r="I5" s="15"/>
      <c r="J5" s="15"/>
      <c r="K5" s="15"/>
      <c r="L5" s="15"/>
      <c r="M5" s="15"/>
    </row>
    <row r="6" spans="1:23" s="22" customFormat="1" ht="34.5" customHeight="1" x14ac:dyDescent="0.3">
      <c r="A6" s="183">
        <f>1+A5</f>
        <v>1</v>
      </c>
      <c r="B6" s="118" t="s">
        <v>16</v>
      </c>
      <c r="C6" s="149">
        <v>1363.64</v>
      </c>
      <c r="D6" s="149">
        <v>1363.64</v>
      </c>
      <c r="E6" s="147" t="s">
        <v>17</v>
      </c>
      <c r="F6" s="135" t="s">
        <v>18</v>
      </c>
      <c r="G6" s="134" t="s">
        <v>19</v>
      </c>
      <c r="H6" s="127" t="s">
        <v>20</v>
      </c>
      <c r="I6" s="133"/>
      <c r="J6" s="128"/>
      <c r="K6" s="129"/>
      <c r="L6" s="193">
        <v>1100</v>
      </c>
      <c r="M6" s="192" t="s">
        <v>21</v>
      </c>
      <c r="N6" s="21"/>
      <c r="O6" s="21"/>
    </row>
    <row r="7" spans="1:23" ht="40.950000000000003" customHeight="1" x14ac:dyDescent="0.3">
      <c r="A7" s="183">
        <v>2</v>
      </c>
      <c r="B7" s="18" t="s">
        <v>22</v>
      </c>
      <c r="C7" s="149">
        <v>9408.23</v>
      </c>
      <c r="D7" s="149">
        <v>9408.23</v>
      </c>
      <c r="E7" s="147" t="s">
        <v>17</v>
      </c>
      <c r="F7" s="135" t="s">
        <v>18</v>
      </c>
      <c r="G7" s="118" t="s">
        <v>23</v>
      </c>
      <c r="H7" s="127" t="s">
        <v>20</v>
      </c>
      <c r="I7" s="133"/>
      <c r="J7" s="128"/>
      <c r="K7" s="129"/>
      <c r="L7" s="23">
        <v>1200</v>
      </c>
      <c r="M7" s="206" t="s">
        <v>24</v>
      </c>
      <c r="N7" s="140"/>
      <c r="O7" s="61"/>
      <c r="P7" s="66"/>
      <c r="Q7" s="56"/>
      <c r="R7" s="52"/>
      <c r="S7" s="57"/>
      <c r="T7" s="53"/>
      <c r="U7" s="113"/>
      <c r="V7" s="113"/>
      <c r="W7" s="63"/>
    </row>
    <row r="8" spans="1:23" ht="50.25" customHeight="1" x14ac:dyDescent="0.3">
      <c r="A8" s="183">
        <v>3</v>
      </c>
      <c r="B8" s="118" t="s">
        <v>22</v>
      </c>
      <c r="C8" s="149">
        <v>1910.41</v>
      </c>
      <c r="D8" s="149">
        <v>1910.41</v>
      </c>
      <c r="E8" s="197" t="s">
        <v>17</v>
      </c>
      <c r="F8" s="135" t="s">
        <v>18</v>
      </c>
      <c r="G8" s="198" t="s">
        <v>25</v>
      </c>
      <c r="H8" s="127" t="s">
        <v>20</v>
      </c>
      <c r="I8" s="133"/>
      <c r="J8" s="128"/>
      <c r="K8" s="129"/>
      <c r="L8" s="142">
        <v>1600</v>
      </c>
      <c r="M8" s="192" t="s">
        <v>26</v>
      </c>
    </row>
    <row r="9" spans="1:23" ht="34.5" customHeight="1" x14ac:dyDescent="0.3">
      <c r="A9" s="183">
        <f t="shared" ref="A9" si="0">1+A8</f>
        <v>4</v>
      </c>
      <c r="B9" s="18" t="s">
        <v>22</v>
      </c>
      <c r="C9" s="149">
        <v>2131.17</v>
      </c>
      <c r="D9" s="149">
        <v>2131.17</v>
      </c>
      <c r="E9" s="197" t="s">
        <v>17</v>
      </c>
      <c r="F9" s="135" t="s">
        <v>18</v>
      </c>
      <c r="G9" s="198" t="s">
        <v>27</v>
      </c>
      <c r="H9" s="127" t="s">
        <v>20</v>
      </c>
      <c r="I9" s="133"/>
      <c r="J9" s="128"/>
      <c r="K9" s="129"/>
      <c r="L9" s="142">
        <v>1700</v>
      </c>
      <c r="M9" s="192" t="s">
        <v>28</v>
      </c>
    </row>
    <row r="10" spans="1:23" ht="39.75" customHeight="1" x14ac:dyDescent="0.3">
      <c r="A10" s="183">
        <v>4</v>
      </c>
      <c r="B10" s="18" t="s">
        <v>16</v>
      </c>
      <c r="C10" s="149">
        <v>1596.33</v>
      </c>
      <c r="D10" s="149">
        <v>1596.33</v>
      </c>
      <c r="E10" s="197" t="s">
        <v>17</v>
      </c>
      <c r="F10" s="135" t="s">
        <v>18</v>
      </c>
      <c r="G10" s="51" t="s">
        <v>29</v>
      </c>
      <c r="H10" s="127" t="s">
        <v>20</v>
      </c>
      <c r="I10" s="133"/>
      <c r="J10" s="168"/>
      <c r="K10" s="157"/>
      <c r="L10" s="138">
        <v>1600</v>
      </c>
      <c r="M10" s="192" t="s">
        <v>30</v>
      </c>
    </row>
    <row r="11" spans="1:23" ht="34.5" customHeight="1" x14ac:dyDescent="0.3">
      <c r="A11" s="183">
        <v>5</v>
      </c>
      <c r="B11" s="18" t="s">
        <v>31</v>
      </c>
      <c r="C11" s="149">
        <v>136</v>
      </c>
      <c r="D11" s="149">
        <v>136</v>
      </c>
      <c r="E11" s="197" t="s">
        <v>17</v>
      </c>
      <c r="F11" s="135" t="s">
        <v>18</v>
      </c>
      <c r="G11" s="198" t="s">
        <v>32</v>
      </c>
      <c r="H11" s="127" t="s">
        <v>33</v>
      </c>
      <c r="I11" s="133"/>
      <c r="J11" s="128"/>
      <c r="K11" s="129"/>
      <c r="L11" s="142">
        <v>3600</v>
      </c>
      <c r="M11" s="192" t="s">
        <v>34</v>
      </c>
    </row>
    <row r="12" spans="1:23" ht="37.5" customHeight="1" x14ac:dyDescent="0.3">
      <c r="A12" s="183">
        <f t="shared" ref="A12" si="1">1+A11</f>
        <v>6</v>
      </c>
      <c r="B12" s="18" t="s">
        <v>35</v>
      </c>
      <c r="C12" s="149">
        <v>302.79000000000002</v>
      </c>
      <c r="D12" s="149">
        <v>302.79000000000002</v>
      </c>
      <c r="E12" s="197" t="s">
        <v>17</v>
      </c>
      <c r="F12" s="135" t="s">
        <v>18</v>
      </c>
      <c r="G12" s="51" t="s">
        <v>36</v>
      </c>
      <c r="H12" s="127" t="s">
        <v>33</v>
      </c>
      <c r="I12" s="133"/>
      <c r="J12" s="168"/>
      <c r="K12" s="157"/>
      <c r="L12" s="138">
        <v>3600</v>
      </c>
      <c r="M12" s="192" t="s">
        <v>37</v>
      </c>
    </row>
    <row r="13" spans="1:23" ht="34.5" customHeight="1" x14ac:dyDescent="0.3">
      <c r="A13" s="183">
        <v>6</v>
      </c>
      <c r="B13" s="18" t="s">
        <v>38</v>
      </c>
      <c r="C13" s="149">
        <v>2400</v>
      </c>
      <c r="D13" s="149">
        <v>2400</v>
      </c>
      <c r="E13" s="197" t="s">
        <v>17</v>
      </c>
      <c r="F13" s="135" t="s">
        <v>18</v>
      </c>
      <c r="G13" s="198" t="s">
        <v>39</v>
      </c>
      <c r="H13" s="127" t="s">
        <v>33</v>
      </c>
      <c r="I13" s="133"/>
      <c r="J13" s="128"/>
      <c r="K13" s="129"/>
      <c r="L13" s="142">
        <v>2400</v>
      </c>
      <c r="M13" s="192" t="s">
        <v>40</v>
      </c>
    </row>
    <row r="14" spans="1:23" ht="37.5" customHeight="1" x14ac:dyDescent="0.3">
      <c r="A14" s="183">
        <v>7</v>
      </c>
      <c r="B14" s="18" t="s">
        <v>41</v>
      </c>
      <c r="C14" s="149">
        <v>116.5</v>
      </c>
      <c r="D14" s="149">
        <v>116.5</v>
      </c>
      <c r="E14" s="197" t="s">
        <v>17</v>
      </c>
      <c r="F14" s="135" t="s">
        <v>18</v>
      </c>
      <c r="G14" s="51" t="s">
        <v>42</v>
      </c>
      <c r="H14" s="127" t="s">
        <v>33</v>
      </c>
      <c r="I14" s="133"/>
      <c r="J14" s="168"/>
      <c r="K14" s="157"/>
      <c r="L14" s="138">
        <v>2400</v>
      </c>
      <c r="M14" s="192" t="s">
        <v>43</v>
      </c>
    </row>
    <row r="15" spans="1:23" ht="34.5" customHeight="1" x14ac:dyDescent="0.3">
      <c r="A15" s="183">
        <f t="shared" ref="A15" si="2">1+A14</f>
        <v>8</v>
      </c>
      <c r="B15" s="18" t="s">
        <v>31</v>
      </c>
      <c r="C15" s="149">
        <v>68</v>
      </c>
      <c r="D15" s="149">
        <v>68</v>
      </c>
      <c r="E15" s="197" t="s">
        <v>17</v>
      </c>
      <c r="F15" s="135" t="s">
        <v>18</v>
      </c>
      <c r="G15" s="198" t="s">
        <v>44</v>
      </c>
      <c r="H15" s="127" t="s">
        <v>33</v>
      </c>
      <c r="I15" s="133"/>
      <c r="J15" s="128"/>
      <c r="K15" s="129"/>
      <c r="L15" s="142">
        <v>3600</v>
      </c>
      <c r="M15" s="192" t="s">
        <v>45</v>
      </c>
    </row>
    <row r="16" spans="1:23" ht="37.5" customHeight="1" x14ac:dyDescent="0.3">
      <c r="A16" s="183">
        <v>8</v>
      </c>
      <c r="B16" s="18" t="s">
        <v>35</v>
      </c>
      <c r="C16" s="149">
        <v>267.7</v>
      </c>
      <c r="D16" s="149">
        <v>267.7</v>
      </c>
      <c r="E16" s="197" t="s">
        <v>17</v>
      </c>
      <c r="F16" s="135" t="s">
        <v>18</v>
      </c>
      <c r="G16" s="51" t="s">
        <v>46</v>
      </c>
      <c r="H16" s="127" t="s">
        <v>33</v>
      </c>
      <c r="I16" s="133"/>
      <c r="J16" s="168"/>
      <c r="K16" s="157"/>
      <c r="L16" s="138">
        <v>3600</v>
      </c>
      <c r="M16" s="192" t="s">
        <v>47</v>
      </c>
    </row>
    <row r="17" spans="1:13" ht="34.5" customHeight="1" x14ac:dyDescent="0.3">
      <c r="A17" s="183">
        <v>9</v>
      </c>
      <c r="B17" s="18" t="s">
        <v>41</v>
      </c>
      <c r="C17" s="149">
        <v>98.84</v>
      </c>
      <c r="D17" s="149">
        <v>98.84</v>
      </c>
      <c r="E17" s="197" t="s">
        <v>17</v>
      </c>
      <c r="F17" s="135" t="s">
        <v>18</v>
      </c>
      <c r="G17" s="198" t="s">
        <v>48</v>
      </c>
      <c r="H17" s="127" t="s">
        <v>33</v>
      </c>
      <c r="I17" s="133"/>
      <c r="J17" s="128"/>
      <c r="K17" s="129"/>
      <c r="L17" s="142">
        <v>2400</v>
      </c>
      <c r="M17" s="192" t="s">
        <v>49</v>
      </c>
    </row>
    <row r="18" spans="1:13" ht="37.5" customHeight="1" x14ac:dyDescent="0.3">
      <c r="A18" s="183">
        <f t="shared" ref="A18" si="3">1+A17</f>
        <v>10</v>
      </c>
      <c r="B18" s="18" t="s">
        <v>31</v>
      </c>
      <c r="C18" s="149">
        <v>646</v>
      </c>
      <c r="D18" s="149">
        <v>646</v>
      </c>
      <c r="E18" s="197" t="s">
        <v>17</v>
      </c>
      <c r="F18" s="135" t="s">
        <v>18</v>
      </c>
      <c r="G18" s="51" t="s">
        <v>50</v>
      </c>
      <c r="H18" s="127" t="s">
        <v>33</v>
      </c>
      <c r="I18" s="133"/>
      <c r="J18" s="168"/>
      <c r="K18" s="157"/>
      <c r="L18" s="138">
        <v>3600</v>
      </c>
      <c r="M18" s="192" t="s">
        <v>51</v>
      </c>
    </row>
    <row r="19" spans="1:13" ht="34.5" customHeight="1" x14ac:dyDescent="0.3">
      <c r="A19" s="183">
        <v>10</v>
      </c>
      <c r="B19" s="18" t="s">
        <v>35</v>
      </c>
      <c r="C19" s="149">
        <v>962.12</v>
      </c>
      <c r="D19" s="149">
        <v>962.12</v>
      </c>
      <c r="E19" s="197" t="s">
        <v>17</v>
      </c>
      <c r="F19" s="135" t="s">
        <v>18</v>
      </c>
      <c r="G19" s="198" t="s">
        <v>52</v>
      </c>
      <c r="H19" s="127" t="s">
        <v>33</v>
      </c>
      <c r="I19" s="133"/>
      <c r="J19" s="128"/>
      <c r="K19" s="129"/>
      <c r="L19" s="142">
        <v>3600</v>
      </c>
      <c r="M19" s="192" t="s">
        <v>53</v>
      </c>
    </row>
    <row r="20" spans="1:13" ht="37.5" customHeight="1" x14ac:dyDescent="0.3">
      <c r="A20" s="183">
        <v>11</v>
      </c>
      <c r="B20" s="18" t="s">
        <v>31</v>
      </c>
      <c r="C20" s="149">
        <v>238</v>
      </c>
      <c r="D20" s="149">
        <v>238</v>
      </c>
      <c r="E20" s="197" t="s">
        <v>17</v>
      </c>
      <c r="F20" s="135" t="s">
        <v>18</v>
      </c>
      <c r="G20" s="51" t="s">
        <v>54</v>
      </c>
      <c r="H20" s="127" t="s">
        <v>33</v>
      </c>
      <c r="I20" s="133"/>
      <c r="J20" s="168"/>
      <c r="K20" s="157"/>
      <c r="L20" s="138">
        <v>3600</v>
      </c>
      <c r="M20" s="192" t="s">
        <v>55</v>
      </c>
    </row>
    <row r="21" spans="1:13" ht="34.5" customHeight="1" x14ac:dyDescent="0.3">
      <c r="A21" s="183">
        <f t="shared" ref="A21" si="4">1+A20</f>
        <v>12</v>
      </c>
      <c r="B21" s="18" t="s">
        <v>35</v>
      </c>
      <c r="C21" s="149">
        <v>991.46</v>
      </c>
      <c r="D21" s="149">
        <v>991.46</v>
      </c>
      <c r="E21" s="197" t="s">
        <v>17</v>
      </c>
      <c r="F21" s="135" t="s">
        <v>18</v>
      </c>
      <c r="G21" s="198" t="s">
        <v>56</v>
      </c>
      <c r="H21" s="127" t="s">
        <v>33</v>
      </c>
      <c r="I21" s="133"/>
      <c r="J21" s="128"/>
      <c r="K21" s="129"/>
      <c r="L21" s="142">
        <v>3600</v>
      </c>
      <c r="M21" s="192" t="s">
        <v>57</v>
      </c>
    </row>
    <row r="22" spans="1:13" ht="37.5" customHeight="1" x14ac:dyDescent="0.3">
      <c r="A22" s="183">
        <v>12</v>
      </c>
      <c r="B22" s="18" t="s">
        <v>31</v>
      </c>
      <c r="C22" s="149">
        <v>442</v>
      </c>
      <c r="D22" s="149">
        <v>442</v>
      </c>
      <c r="E22" s="197" t="s">
        <v>17</v>
      </c>
      <c r="F22" s="135" t="s">
        <v>18</v>
      </c>
      <c r="G22" s="51" t="s">
        <v>58</v>
      </c>
      <c r="H22" s="127" t="s">
        <v>59</v>
      </c>
      <c r="I22" s="133"/>
      <c r="J22" s="168"/>
      <c r="K22" s="157"/>
      <c r="L22" s="138">
        <v>3600</v>
      </c>
      <c r="M22" s="192" t="s">
        <v>60</v>
      </c>
    </row>
    <row r="23" spans="1:13" ht="34.5" customHeight="1" x14ac:dyDescent="0.3">
      <c r="A23" s="183">
        <v>13</v>
      </c>
      <c r="B23" s="18" t="s">
        <v>35</v>
      </c>
      <c r="C23" s="149">
        <v>481.19</v>
      </c>
      <c r="D23" s="149">
        <v>481.19</v>
      </c>
      <c r="E23" s="197" t="s">
        <v>17</v>
      </c>
      <c r="F23" s="135" t="s">
        <v>18</v>
      </c>
      <c r="G23" s="198" t="s">
        <v>61</v>
      </c>
      <c r="H23" s="127" t="s">
        <v>59</v>
      </c>
      <c r="I23" s="133"/>
      <c r="J23" s="128"/>
      <c r="K23" s="129"/>
      <c r="L23" s="142">
        <v>3600</v>
      </c>
      <c r="M23" s="192" t="s">
        <v>62</v>
      </c>
    </row>
    <row r="24" spans="1:13" ht="37.5" customHeight="1" x14ac:dyDescent="0.3">
      <c r="A24" s="183">
        <f t="shared" ref="A24" si="5">1+A23</f>
        <v>14</v>
      </c>
      <c r="B24" s="18" t="s">
        <v>38</v>
      </c>
      <c r="C24" s="149">
        <v>4.16</v>
      </c>
      <c r="D24" s="149">
        <v>4.16</v>
      </c>
      <c r="E24" s="197" t="s">
        <v>17</v>
      </c>
      <c r="F24" s="135" t="s">
        <v>18</v>
      </c>
      <c r="G24" s="51" t="s">
        <v>63</v>
      </c>
      <c r="H24" s="127" t="s">
        <v>59</v>
      </c>
      <c r="I24" s="133"/>
      <c r="J24" s="168"/>
      <c r="K24" s="157"/>
      <c r="L24" s="138">
        <v>2400</v>
      </c>
      <c r="M24" s="192" t="s">
        <v>64</v>
      </c>
    </row>
    <row r="25" spans="1:13" ht="34.5" customHeight="1" x14ac:dyDescent="0.3">
      <c r="A25" s="183">
        <v>14</v>
      </c>
      <c r="B25" s="18" t="s">
        <v>31</v>
      </c>
      <c r="C25" s="149">
        <v>612</v>
      </c>
      <c r="D25" s="149">
        <v>612</v>
      </c>
      <c r="E25" s="197" t="s">
        <v>17</v>
      </c>
      <c r="F25" s="135" t="s">
        <v>18</v>
      </c>
      <c r="G25" s="198" t="s">
        <v>65</v>
      </c>
      <c r="H25" s="127" t="s">
        <v>59</v>
      </c>
      <c r="I25" s="133"/>
      <c r="J25" s="128"/>
      <c r="K25" s="129"/>
      <c r="L25" s="142">
        <v>3600</v>
      </c>
      <c r="M25" s="192" t="s">
        <v>66</v>
      </c>
    </row>
    <row r="26" spans="1:13" ht="37.5" customHeight="1" x14ac:dyDescent="0.3">
      <c r="A26" s="183">
        <v>15</v>
      </c>
      <c r="B26" s="18" t="s">
        <v>35</v>
      </c>
      <c r="C26" s="149">
        <v>361.02</v>
      </c>
      <c r="D26" s="149">
        <v>361.02</v>
      </c>
      <c r="E26" s="197" t="s">
        <v>17</v>
      </c>
      <c r="F26" s="135" t="s">
        <v>18</v>
      </c>
      <c r="G26" s="51" t="s">
        <v>67</v>
      </c>
      <c r="H26" s="127" t="s">
        <v>59</v>
      </c>
      <c r="I26" s="133"/>
      <c r="J26" s="168"/>
      <c r="K26" s="157"/>
      <c r="L26" s="138">
        <v>3600</v>
      </c>
      <c r="M26" s="192" t="s">
        <v>68</v>
      </c>
    </row>
    <row r="27" spans="1:13" ht="34.5" customHeight="1" x14ac:dyDescent="0.3">
      <c r="A27" s="183">
        <f t="shared" ref="A27" si="6">1+A26</f>
        <v>16</v>
      </c>
      <c r="B27" s="18" t="s">
        <v>31</v>
      </c>
      <c r="C27" s="149">
        <v>272</v>
      </c>
      <c r="D27" s="149">
        <v>272</v>
      </c>
      <c r="E27" s="197" t="s">
        <v>17</v>
      </c>
      <c r="F27" s="135" t="s">
        <v>18</v>
      </c>
      <c r="G27" s="198" t="s">
        <v>69</v>
      </c>
      <c r="H27" s="127" t="s">
        <v>59</v>
      </c>
      <c r="I27" s="133"/>
      <c r="J27" s="128"/>
      <c r="K27" s="129"/>
      <c r="L27" s="142">
        <v>3600</v>
      </c>
      <c r="M27" s="192" t="s">
        <v>70</v>
      </c>
    </row>
    <row r="28" spans="1:13" ht="37.5" customHeight="1" x14ac:dyDescent="0.3">
      <c r="A28" s="183">
        <v>16</v>
      </c>
      <c r="B28" s="18" t="s">
        <v>35</v>
      </c>
      <c r="C28" s="149">
        <v>314.81</v>
      </c>
      <c r="D28" s="149">
        <v>314.81</v>
      </c>
      <c r="E28" s="197" t="s">
        <v>17</v>
      </c>
      <c r="F28" s="135" t="s">
        <v>18</v>
      </c>
      <c r="G28" s="51" t="s">
        <v>71</v>
      </c>
      <c r="H28" s="127" t="s">
        <v>59</v>
      </c>
      <c r="I28" s="133"/>
      <c r="J28" s="168"/>
      <c r="K28" s="157"/>
      <c r="L28" s="138">
        <v>3600</v>
      </c>
      <c r="M28" s="192" t="s">
        <v>72</v>
      </c>
    </row>
    <row r="29" spans="1:13" ht="34.5" customHeight="1" x14ac:dyDescent="0.3">
      <c r="A29" s="183">
        <v>17</v>
      </c>
      <c r="B29" s="18" t="s">
        <v>38</v>
      </c>
      <c r="C29" s="149">
        <v>69.88</v>
      </c>
      <c r="D29" s="149">
        <v>69.88</v>
      </c>
      <c r="E29" s="197" t="s">
        <v>17</v>
      </c>
      <c r="F29" s="135" t="s">
        <v>18</v>
      </c>
      <c r="G29" s="198" t="s">
        <v>73</v>
      </c>
      <c r="H29" s="127" t="s">
        <v>59</v>
      </c>
      <c r="I29" s="133"/>
      <c r="J29" s="128"/>
      <c r="K29" s="129"/>
      <c r="L29" s="142" t="s">
        <v>74</v>
      </c>
      <c r="M29" s="192" t="s">
        <v>75</v>
      </c>
    </row>
    <row r="30" spans="1:13" ht="37.5" customHeight="1" x14ac:dyDescent="0.3">
      <c r="A30" s="183">
        <f t="shared" ref="A30" si="7">1+A29</f>
        <v>18</v>
      </c>
      <c r="B30" s="18" t="s">
        <v>35</v>
      </c>
      <c r="C30" s="149">
        <v>957.37</v>
      </c>
      <c r="D30" s="149">
        <v>957.37</v>
      </c>
      <c r="E30" s="197" t="s">
        <v>17</v>
      </c>
      <c r="F30" s="135" t="s">
        <v>18</v>
      </c>
      <c r="G30" s="51" t="s">
        <v>76</v>
      </c>
      <c r="H30" s="127" t="s">
        <v>59</v>
      </c>
      <c r="I30" s="133"/>
      <c r="J30" s="168"/>
      <c r="K30" s="157"/>
      <c r="L30" s="138" t="s">
        <v>77</v>
      </c>
      <c r="M30" s="192" t="s">
        <v>78</v>
      </c>
    </row>
    <row r="31" spans="1:13" ht="34.5" customHeight="1" x14ac:dyDescent="0.3">
      <c r="A31" s="183">
        <v>18</v>
      </c>
      <c r="B31" s="18" t="s">
        <v>38</v>
      </c>
      <c r="C31" s="149">
        <v>54.74</v>
      </c>
      <c r="D31" s="149">
        <v>54.74</v>
      </c>
      <c r="E31" s="197" t="s">
        <v>17</v>
      </c>
      <c r="F31" s="135" t="s">
        <v>18</v>
      </c>
      <c r="G31" s="198" t="s">
        <v>79</v>
      </c>
      <c r="H31" s="127" t="s">
        <v>59</v>
      </c>
      <c r="I31" s="133"/>
      <c r="J31" s="128"/>
      <c r="K31" s="129"/>
      <c r="L31" s="142" t="s">
        <v>74</v>
      </c>
      <c r="M31" s="192" t="s">
        <v>80</v>
      </c>
    </row>
    <row r="32" spans="1:13" ht="37.5" customHeight="1" x14ac:dyDescent="0.3">
      <c r="A32" s="183">
        <v>19</v>
      </c>
      <c r="B32" s="18" t="s">
        <v>41</v>
      </c>
      <c r="C32" s="149">
        <v>55.9</v>
      </c>
      <c r="D32" s="149">
        <v>55.9</v>
      </c>
      <c r="E32" s="197" t="s">
        <v>17</v>
      </c>
      <c r="F32" s="135" t="s">
        <v>18</v>
      </c>
      <c r="G32" s="51" t="s">
        <v>81</v>
      </c>
      <c r="H32" s="127" t="s">
        <v>59</v>
      </c>
      <c r="I32" s="133"/>
      <c r="J32" s="168"/>
      <c r="K32" s="157"/>
      <c r="L32" s="138" t="s">
        <v>74</v>
      </c>
      <c r="M32" s="192" t="s">
        <v>82</v>
      </c>
    </row>
    <row r="33" spans="1:14" ht="34.5" customHeight="1" x14ac:dyDescent="0.3">
      <c r="A33" s="183">
        <f t="shared" ref="A33" si="8">1+A32</f>
        <v>20</v>
      </c>
      <c r="B33" s="18" t="s">
        <v>31</v>
      </c>
      <c r="C33" s="149">
        <v>391</v>
      </c>
      <c r="D33" s="149">
        <v>391</v>
      </c>
      <c r="E33" s="197" t="s">
        <v>17</v>
      </c>
      <c r="F33" s="135" t="s">
        <v>18</v>
      </c>
      <c r="G33" s="198" t="s">
        <v>83</v>
      </c>
      <c r="H33" s="127" t="s">
        <v>59</v>
      </c>
      <c r="I33" s="133"/>
      <c r="J33" s="128"/>
      <c r="K33" s="129"/>
      <c r="L33" s="142" t="s">
        <v>77</v>
      </c>
      <c r="M33" s="192" t="s">
        <v>84</v>
      </c>
    </row>
    <row r="34" spans="1:14" ht="37.5" customHeight="1" x14ac:dyDescent="0.3">
      <c r="A34" s="183">
        <v>20</v>
      </c>
      <c r="B34" s="18" t="s">
        <v>35</v>
      </c>
      <c r="C34" s="149">
        <v>284.61</v>
      </c>
      <c r="D34" s="149">
        <v>284.61</v>
      </c>
      <c r="E34" s="197" t="s">
        <v>17</v>
      </c>
      <c r="F34" s="135" t="s">
        <v>18</v>
      </c>
      <c r="G34" s="51" t="s">
        <v>85</v>
      </c>
      <c r="H34" s="127" t="s">
        <v>59</v>
      </c>
      <c r="I34" s="133"/>
      <c r="J34" s="168"/>
      <c r="K34" s="157"/>
      <c r="L34" s="138" t="s">
        <v>77</v>
      </c>
      <c r="M34" s="192" t="s">
        <v>86</v>
      </c>
    </row>
    <row r="35" spans="1:14" ht="34.5" customHeight="1" x14ac:dyDescent="0.3">
      <c r="A35" s="183">
        <v>21</v>
      </c>
      <c r="B35" s="18" t="s">
        <v>31</v>
      </c>
      <c r="C35" s="149">
        <v>595</v>
      </c>
      <c r="D35" s="149">
        <v>595</v>
      </c>
      <c r="E35" s="197" t="s">
        <v>17</v>
      </c>
      <c r="F35" s="135" t="s">
        <v>18</v>
      </c>
      <c r="G35" s="198" t="s">
        <v>87</v>
      </c>
      <c r="H35" s="127" t="s">
        <v>59</v>
      </c>
      <c r="I35" s="133"/>
      <c r="J35" s="128"/>
      <c r="K35" s="129"/>
      <c r="L35" s="142" t="s">
        <v>77</v>
      </c>
      <c r="M35" s="192" t="s">
        <v>88</v>
      </c>
    </row>
    <row r="36" spans="1:14" ht="37.5" customHeight="1" x14ac:dyDescent="0.3">
      <c r="A36" s="183">
        <f t="shared" ref="A36" si="9">1+A35</f>
        <v>22</v>
      </c>
      <c r="B36" s="18" t="s">
        <v>35</v>
      </c>
      <c r="C36" s="149">
        <v>367.84</v>
      </c>
      <c r="D36" s="149">
        <v>367.84</v>
      </c>
      <c r="E36" s="197" t="s">
        <v>17</v>
      </c>
      <c r="F36" s="135" t="s">
        <v>18</v>
      </c>
      <c r="G36" s="51" t="s">
        <v>89</v>
      </c>
      <c r="H36" s="127" t="s">
        <v>59</v>
      </c>
      <c r="I36" s="133"/>
      <c r="J36" s="168"/>
      <c r="K36" s="157"/>
      <c r="L36" s="138" t="s">
        <v>77</v>
      </c>
      <c r="M36" s="192" t="s">
        <v>90</v>
      </c>
    </row>
    <row r="37" spans="1:14" ht="34.5" customHeight="1" x14ac:dyDescent="0.3">
      <c r="A37" s="183">
        <v>22</v>
      </c>
      <c r="B37" s="18" t="s">
        <v>41</v>
      </c>
      <c r="C37" s="149">
        <v>114.46</v>
      </c>
      <c r="D37" s="149">
        <v>114.46</v>
      </c>
      <c r="E37" s="197" t="s">
        <v>17</v>
      </c>
      <c r="F37" s="135" t="s">
        <v>18</v>
      </c>
      <c r="G37" s="198" t="s">
        <v>91</v>
      </c>
      <c r="H37" s="127" t="s">
        <v>59</v>
      </c>
      <c r="I37" s="133"/>
      <c r="J37" s="128"/>
      <c r="K37" s="129"/>
      <c r="L37" s="142" t="s">
        <v>74</v>
      </c>
      <c r="M37" s="192" t="s">
        <v>92</v>
      </c>
    </row>
    <row r="38" spans="1:14" ht="37.5" customHeight="1" x14ac:dyDescent="0.3">
      <c r="A38" s="183">
        <v>23</v>
      </c>
      <c r="B38" s="253" t="s">
        <v>93</v>
      </c>
      <c r="C38" s="149">
        <v>500</v>
      </c>
      <c r="D38" s="149">
        <v>500</v>
      </c>
      <c r="E38" s="197" t="s">
        <v>17</v>
      </c>
      <c r="F38" s="135" t="s">
        <v>18</v>
      </c>
      <c r="G38" s="134" t="s">
        <v>94</v>
      </c>
      <c r="H38" s="216" t="s">
        <v>95</v>
      </c>
      <c r="I38" s="133"/>
      <c r="J38" s="128"/>
      <c r="K38" s="129"/>
      <c r="L38" s="193">
        <v>4053</v>
      </c>
      <c r="M38" s="180"/>
    </row>
    <row r="39" spans="1:14" ht="34.5" customHeight="1" x14ac:dyDescent="0.3">
      <c r="A39" s="183">
        <f t="shared" ref="A39" si="10">1+A38</f>
        <v>24</v>
      </c>
      <c r="B39" s="118" t="s">
        <v>16</v>
      </c>
      <c r="C39" s="149">
        <v>1364.34</v>
      </c>
      <c r="D39" s="149">
        <v>1364.34</v>
      </c>
      <c r="E39" s="147" t="s">
        <v>17</v>
      </c>
      <c r="F39" s="135" t="s">
        <v>18</v>
      </c>
      <c r="G39" s="134" t="s">
        <v>19</v>
      </c>
      <c r="H39" s="127">
        <v>45769</v>
      </c>
      <c r="I39" s="133"/>
      <c r="J39" s="128"/>
      <c r="K39" s="129"/>
      <c r="L39" s="193">
        <v>1100</v>
      </c>
      <c r="M39" s="192" t="s">
        <v>96</v>
      </c>
    </row>
    <row r="40" spans="1:14" ht="37.5" customHeight="1" x14ac:dyDescent="0.3">
      <c r="A40" s="183">
        <v>24</v>
      </c>
      <c r="B40" s="18" t="s">
        <v>22</v>
      </c>
      <c r="C40" s="149">
        <v>8768.48</v>
      </c>
      <c r="D40" s="149">
        <v>8768.48</v>
      </c>
      <c r="E40" s="147" t="s">
        <v>17</v>
      </c>
      <c r="F40" s="135" t="s">
        <v>18</v>
      </c>
      <c r="G40" s="118" t="s">
        <v>97</v>
      </c>
      <c r="H40" s="127">
        <v>45769</v>
      </c>
      <c r="I40" s="133"/>
      <c r="J40" s="168"/>
      <c r="K40" s="157"/>
      <c r="L40" s="23">
        <v>1200</v>
      </c>
      <c r="M40" s="192" t="s">
        <v>98</v>
      </c>
    </row>
    <row r="41" spans="1:14" ht="33.75" customHeight="1" x14ac:dyDescent="0.3">
      <c r="A41" s="183">
        <v>25</v>
      </c>
      <c r="B41" s="118" t="s">
        <v>22</v>
      </c>
      <c r="C41" s="149">
        <v>100.19</v>
      </c>
      <c r="D41" s="149">
        <v>100.19</v>
      </c>
      <c r="E41" s="197" t="s">
        <v>17</v>
      </c>
      <c r="F41" s="135" t="s">
        <v>18</v>
      </c>
      <c r="G41" s="198" t="s">
        <v>99</v>
      </c>
      <c r="H41" s="127">
        <v>45769</v>
      </c>
      <c r="I41" s="133"/>
      <c r="J41" s="128"/>
      <c r="K41" s="129"/>
      <c r="L41" s="142">
        <v>1600</v>
      </c>
      <c r="M41" s="180" t="s">
        <v>100</v>
      </c>
    </row>
    <row r="42" spans="1:14" ht="30" x14ac:dyDescent="0.3">
      <c r="A42" s="183">
        <f t="shared" ref="A42" si="11">1+A41</f>
        <v>26</v>
      </c>
      <c r="B42" s="18" t="s">
        <v>22</v>
      </c>
      <c r="C42" s="149">
        <v>2873.92</v>
      </c>
      <c r="D42" s="149">
        <v>2873.92</v>
      </c>
      <c r="E42" s="197" t="s">
        <v>17</v>
      </c>
      <c r="F42" s="135" t="s">
        <v>18</v>
      </c>
      <c r="G42" s="198" t="s">
        <v>101</v>
      </c>
      <c r="H42" s="127">
        <v>45769</v>
      </c>
      <c r="I42" s="133"/>
      <c r="J42" s="128"/>
      <c r="K42" s="129"/>
      <c r="L42" s="142">
        <v>1700</v>
      </c>
      <c r="M42" s="235" t="s">
        <v>102</v>
      </c>
      <c r="N42" s="25"/>
    </row>
    <row r="43" spans="1:14" ht="38.25" customHeight="1" x14ac:dyDescent="0.3">
      <c r="A43" s="183">
        <v>26</v>
      </c>
      <c r="B43" s="18" t="s">
        <v>16</v>
      </c>
      <c r="C43" s="149">
        <v>1570.85</v>
      </c>
      <c r="D43" s="149">
        <v>1570.85</v>
      </c>
      <c r="E43" s="197" t="s">
        <v>17</v>
      </c>
      <c r="F43" s="135" t="s">
        <v>18</v>
      </c>
      <c r="G43" s="51" t="s">
        <v>103</v>
      </c>
      <c r="H43" s="127">
        <v>45769</v>
      </c>
      <c r="I43" s="133"/>
      <c r="J43" s="128"/>
      <c r="K43" s="129"/>
      <c r="L43" s="138">
        <v>1600</v>
      </c>
      <c r="M43" s="192" t="s">
        <v>104</v>
      </c>
    </row>
    <row r="44" spans="1:14" ht="32.25" customHeight="1" x14ac:dyDescent="0.3">
      <c r="A44" s="183">
        <v>27</v>
      </c>
      <c r="B44" s="118" t="s">
        <v>105</v>
      </c>
      <c r="C44" s="155">
        <v>6152.52</v>
      </c>
      <c r="D44" s="155">
        <v>6152.52</v>
      </c>
      <c r="E44" s="147" t="s">
        <v>106</v>
      </c>
      <c r="F44" s="146" t="s">
        <v>18</v>
      </c>
      <c r="G44" s="124" t="s">
        <v>107</v>
      </c>
      <c r="H44" s="131">
        <v>45740</v>
      </c>
      <c r="I44" s="133">
        <v>1044432</v>
      </c>
      <c r="J44" s="133"/>
      <c r="K44" s="169"/>
      <c r="L44" s="130">
        <v>3062</v>
      </c>
      <c r="M44" s="148" t="s">
        <v>108</v>
      </c>
    </row>
    <row r="45" spans="1:14" ht="33" customHeight="1" x14ac:dyDescent="0.3">
      <c r="A45" s="183">
        <f t="shared" ref="A45" si="12">1+A44</f>
        <v>28</v>
      </c>
      <c r="B45" s="153" t="s">
        <v>109</v>
      </c>
      <c r="C45" s="149">
        <v>32.01</v>
      </c>
      <c r="D45" s="149">
        <v>32.01</v>
      </c>
      <c r="E45" s="218" t="s">
        <v>17</v>
      </c>
      <c r="F45" s="126" t="s">
        <v>18</v>
      </c>
      <c r="G45" s="124" t="s">
        <v>110</v>
      </c>
      <c r="H45" s="231">
        <v>45716</v>
      </c>
      <c r="I45" s="133">
        <v>1015685</v>
      </c>
      <c r="J45" s="128"/>
      <c r="K45" s="129"/>
      <c r="L45" s="130">
        <v>3600</v>
      </c>
      <c r="M45" s="238" t="s">
        <v>111</v>
      </c>
    </row>
    <row r="46" spans="1:14" ht="31.5" customHeight="1" x14ac:dyDescent="0.3">
      <c r="A46" s="183">
        <v>28</v>
      </c>
      <c r="B46" s="253" t="s">
        <v>112</v>
      </c>
      <c r="C46" s="170">
        <v>540.63</v>
      </c>
      <c r="D46" s="170">
        <v>540.63</v>
      </c>
      <c r="E46" s="128" t="s">
        <v>17</v>
      </c>
      <c r="F46" s="126" t="s">
        <v>113</v>
      </c>
      <c r="G46" s="124" t="s">
        <v>114</v>
      </c>
      <c r="H46" s="127">
        <v>45775</v>
      </c>
      <c r="I46" s="133" t="s">
        <v>115</v>
      </c>
      <c r="J46" s="128"/>
      <c r="K46" s="129"/>
      <c r="L46" s="142">
        <v>3190</v>
      </c>
      <c r="M46" s="180" t="s">
        <v>116</v>
      </c>
      <c r="N46" s="92"/>
    </row>
    <row r="47" spans="1:14" s="115" customFormat="1" ht="36" customHeight="1" x14ac:dyDescent="0.3">
      <c r="A47" s="183">
        <v>29</v>
      </c>
      <c r="B47" s="124" t="s">
        <v>117</v>
      </c>
      <c r="C47" s="156">
        <v>41.3</v>
      </c>
      <c r="D47" s="156">
        <v>41.3</v>
      </c>
      <c r="E47" s="125" t="s">
        <v>17</v>
      </c>
      <c r="F47" s="126" t="s">
        <v>113</v>
      </c>
      <c r="G47" s="117" t="s">
        <v>118</v>
      </c>
      <c r="H47" s="127">
        <v>45740</v>
      </c>
      <c r="I47" s="158" t="s">
        <v>119</v>
      </c>
      <c r="J47" s="165"/>
      <c r="K47" s="166"/>
      <c r="L47" s="159">
        <v>3140</v>
      </c>
      <c r="M47" s="180" t="s">
        <v>120</v>
      </c>
    </row>
    <row r="48" spans="1:14" s="115" customFormat="1" ht="32.25" customHeight="1" x14ac:dyDescent="0.3">
      <c r="A48" s="183">
        <f t="shared" ref="A48" si="13">1+A47</f>
        <v>30</v>
      </c>
      <c r="B48" s="124" t="s">
        <v>117</v>
      </c>
      <c r="C48" s="156">
        <v>41.3</v>
      </c>
      <c r="D48" s="156">
        <v>41.3</v>
      </c>
      <c r="E48" s="125" t="s">
        <v>17</v>
      </c>
      <c r="F48" s="126" t="s">
        <v>113</v>
      </c>
      <c r="G48" s="117" t="s">
        <v>121</v>
      </c>
      <c r="H48" s="127">
        <v>45763</v>
      </c>
      <c r="I48" s="158" t="s">
        <v>122</v>
      </c>
      <c r="J48" s="165"/>
      <c r="K48" s="166"/>
      <c r="L48" s="159">
        <v>3140</v>
      </c>
      <c r="M48" s="180" t="s">
        <v>120</v>
      </c>
    </row>
    <row r="49" spans="1:15" s="115" customFormat="1" ht="35.25" customHeight="1" x14ac:dyDescent="0.3">
      <c r="A49" s="183">
        <v>30</v>
      </c>
      <c r="B49" s="124" t="s">
        <v>117</v>
      </c>
      <c r="C49" s="156">
        <v>41.3</v>
      </c>
      <c r="D49" s="156">
        <v>41.3</v>
      </c>
      <c r="E49" s="125" t="s">
        <v>17</v>
      </c>
      <c r="F49" s="126" t="s">
        <v>113</v>
      </c>
      <c r="G49" s="117" t="s">
        <v>123</v>
      </c>
      <c r="H49" s="127">
        <v>45763</v>
      </c>
      <c r="I49" s="158" t="s">
        <v>124</v>
      </c>
      <c r="J49" s="165"/>
      <c r="K49" s="166"/>
      <c r="L49" s="159">
        <v>3140</v>
      </c>
      <c r="M49" s="180" t="s">
        <v>120</v>
      </c>
      <c r="O49" s="116"/>
    </row>
    <row r="50" spans="1:15" s="115" customFormat="1" ht="30.75" customHeight="1" x14ac:dyDescent="0.3">
      <c r="A50" s="183">
        <v>31</v>
      </c>
      <c r="B50" s="124" t="s">
        <v>125</v>
      </c>
      <c r="C50" s="149">
        <v>279.24</v>
      </c>
      <c r="D50" s="149">
        <v>279.24</v>
      </c>
      <c r="E50" s="125" t="s">
        <v>17</v>
      </c>
      <c r="F50" s="126" t="s">
        <v>113</v>
      </c>
      <c r="G50" s="124" t="s">
        <v>126</v>
      </c>
      <c r="H50" s="127">
        <v>45747</v>
      </c>
      <c r="I50" s="133">
        <v>5234</v>
      </c>
      <c r="J50" s="128"/>
      <c r="K50" s="129"/>
      <c r="L50" s="130">
        <v>3055</v>
      </c>
      <c r="M50" s="141" t="s">
        <v>127</v>
      </c>
    </row>
    <row r="51" spans="1:15" s="115" customFormat="1" ht="35.25" customHeight="1" x14ac:dyDescent="0.3">
      <c r="A51" s="183">
        <f t="shared" ref="A51" si="14">1+A50</f>
        <v>32</v>
      </c>
      <c r="B51" s="124" t="s">
        <v>128</v>
      </c>
      <c r="C51" s="149">
        <v>7.97</v>
      </c>
      <c r="D51" s="149">
        <v>7.97</v>
      </c>
      <c r="E51" s="125" t="s">
        <v>17</v>
      </c>
      <c r="F51" s="126" t="s">
        <v>113</v>
      </c>
      <c r="G51" s="117" t="s">
        <v>129</v>
      </c>
      <c r="H51" s="136">
        <v>45745</v>
      </c>
      <c r="I51" s="137">
        <v>10099919</v>
      </c>
      <c r="J51" s="137"/>
      <c r="K51" s="152"/>
      <c r="L51" s="138">
        <v>3110</v>
      </c>
      <c r="M51" s="148" t="s">
        <v>130</v>
      </c>
      <c r="N51" s="116"/>
    </row>
    <row r="52" spans="1:15" s="115" customFormat="1" ht="31.5" customHeight="1" x14ac:dyDescent="0.3">
      <c r="A52" s="183">
        <v>32</v>
      </c>
      <c r="B52" s="124" t="s">
        <v>128</v>
      </c>
      <c r="C52" s="156">
        <v>194.7</v>
      </c>
      <c r="D52" s="156">
        <v>194.7</v>
      </c>
      <c r="E52" s="125" t="s">
        <v>17</v>
      </c>
      <c r="F52" s="126" t="s">
        <v>18</v>
      </c>
      <c r="G52" s="171" t="s">
        <v>131</v>
      </c>
      <c r="H52" s="127">
        <v>45745</v>
      </c>
      <c r="I52" s="158">
        <v>10100021</v>
      </c>
      <c r="J52" s="165"/>
      <c r="K52" s="166"/>
      <c r="L52" s="159">
        <v>3110</v>
      </c>
      <c r="M52" s="148" t="s">
        <v>130</v>
      </c>
      <c r="N52" s="116"/>
    </row>
    <row r="53" spans="1:15" s="115" customFormat="1" ht="31.5" customHeight="1" x14ac:dyDescent="0.3">
      <c r="A53" s="183">
        <v>33</v>
      </c>
      <c r="B53" s="118" t="s">
        <v>128</v>
      </c>
      <c r="C53" s="155">
        <v>245.37</v>
      </c>
      <c r="D53" s="155">
        <v>245.37</v>
      </c>
      <c r="E53" s="147" t="s">
        <v>17</v>
      </c>
      <c r="F53" s="146" t="s">
        <v>18</v>
      </c>
      <c r="G53" s="124" t="s">
        <v>132</v>
      </c>
      <c r="H53" s="131">
        <v>45763</v>
      </c>
      <c r="I53" s="133">
        <v>10100438</v>
      </c>
      <c r="J53" s="133"/>
      <c r="K53" s="169"/>
      <c r="L53" s="130">
        <v>3110</v>
      </c>
      <c r="M53" s="148" t="s">
        <v>130</v>
      </c>
    </row>
    <row r="54" spans="1:15" ht="15.6" customHeight="1" x14ac:dyDescent="0.3">
      <c r="A54" s="69"/>
      <c r="B54" s="70" t="s">
        <v>133</v>
      </c>
      <c r="C54" s="71">
        <f>SUM(C6:C53)</f>
        <v>50769.290000000008</v>
      </c>
      <c r="D54" s="71">
        <f>SUM(D6:D53)</f>
        <v>50769.290000000008</v>
      </c>
      <c r="E54" s="239"/>
      <c r="F54" s="240"/>
      <c r="G54" s="240"/>
      <c r="H54" s="240"/>
      <c r="I54" s="240"/>
      <c r="J54" s="240"/>
      <c r="K54" s="240"/>
      <c r="L54" s="240"/>
      <c r="M54" s="69"/>
    </row>
    <row r="55" spans="1:15" ht="15.6" customHeight="1" x14ac:dyDescent="0.3">
      <c r="A55" s="69"/>
      <c r="B55" s="72" t="s">
        <v>134</v>
      </c>
      <c r="C55" s="73">
        <f>SUM(C54)</f>
        <v>50769.290000000008</v>
      </c>
      <c r="D55" s="73">
        <f>SUM(D54)</f>
        <v>50769.290000000008</v>
      </c>
      <c r="E55" s="74"/>
      <c r="F55" s="143"/>
      <c r="G55" s="76"/>
      <c r="H55" s="77"/>
      <c r="I55" s="77"/>
      <c r="J55" s="78"/>
      <c r="K55" s="78"/>
      <c r="L55" s="246"/>
      <c r="M55" s="246"/>
    </row>
    <row r="56" spans="1:15" ht="15.6" customHeight="1" x14ac:dyDescent="0.3">
      <c r="A56" s="69"/>
      <c r="B56" s="79"/>
      <c r="C56" s="80"/>
      <c r="D56" s="80"/>
      <c r="E56" s="74"/>
      <c r="F56" s="143"/>
      <c r="G56" s="75"/>
      <c r="H56" s="81" t="s">
        <v>135</v>
      </c>
      <c r="I56" s="81"/>
      <c r="J56" s="81"/>
      <c r="K56" s="81"/>
      <c r="L56" s="81" t="s">
        <v>136</v>
      </c>
      <c r="M56" s="69"/>
    </row>
    <row r="57" spans="1:15" ht="15.6" customHeight="1" x14ac:dyDescent="0.3">
      <c r="A57" s="69"/>
      <c r="B57" s="82"/>
      <c r="C57" s="80"/>
      <c r="D57" s="80"/>
      <c r="E57" s="83"/>
      <c r="F57" s="143"/>
      <c r="G57" s="86"/>
      <c r="H57" s="84" t="s">
        <v>137</v>
      </c>
      <c r="I57" s="84"/>
      <c r="J57" s="84"/>
      <c r="K57" s="84"/>
      <c r="L57" s="84" t="s">
        <v>138</v>
      </c>
      <c r="M57" s="84"/>
    </row>
    <row r="58" spans="1:15" ht="15.6" customHeight="1" x14ac:dyDescent="0.3">
      <c r="A58" s="85" t="s">
        <v>139</v>
      </c>
      <c r="B58" s="69"/>
      <c r="C58" s="220" t="s">
        <v>140</v>
      </c>
      <c r="D58" s="69"/>
      <c r="E58" s="83"/>
      <c r="F58" s="143"/>
      <c r="G58" s="86"/>
      <c r="H58" s="84"/>
      <c r="I58" s="84"/>
      <c r="J58" s="69"/>
      <c r="K58" s="69"/>
      <c r="L58" s="84"/>
      <c r="M58" s="87"/>
    </row>
    <row r="59" spans="1:15" ht="15.6" customHeight="1" x14ac:dyDescent="0.3">
      <c r="A59" s="85"/>
      <c r="B59" s="69"/>
      <c r="C59" s="85"/>
      <c r="D59" s="69"/>
      <c r="E59" s="83"/>
      <c r="F59" s="143"/>
      <c r="G59" s="86"/>
      <c r="H59" s="77"/>
      <c r="I59" s="89"/>
      <c r="J59" s="69"/>
      <c r="K59" s="69"/>
      <c r="L59" s="246"/>
      <c r="M59" s="246"/>
    </row>
    <row r="60" spans="1:15" ht="15.6" customHeight="1" x14ac:dyDescent="0.3">
      <c r="A60" s="85"/>
      <c r="B60" s="69"/>
      <c r="C60" s="85"/>
      <c r="D60" s="69"/>
      <c r="E60" s="83"/>
      <c r="F60" s="143"/>
      <c r="G60" s="78"/>
      <c r="H60" s="84" t="s">
        <v>136</v>
      </c>
      <c r="I60" s="84"/>
      <c r="J60" s="69"/>
      <c r="K60" s="69"/>
      <c r="L60" s="84" t="s">
        <v>136</v>
      </c>
      <c r="M60" s="87"/>
    </row>
    <row r="61" spans="1:15" x14ac:dyDescent="0.3">
      <c r="A61" s="184" t="s">
        <v>141</v>
      </c>
      <c r="B61" s="69"/>
      <c r="C61" s="69"/>
      <c r="D61" s="69"/>
      <c r="E61" s="91"/>
      <c r="F61" s="121"/>
      <c r="G61" s="69"/>
      <c r="H61" s="84" t="s">
        <v>142</v>
      </c>
      <c r="I61" s="69"/>
      <c r="J61" s="69"/>
      <c r="K61" s="69"/>
      <c r="L61" s="84" t="s">
        <v>143</v>
      </c>
      <c r="M61" s="69"/>
    </row>
    <row r="62" spans="1:15" x14ac:dyDescent="0.3">
      <c r="A62" s="85" t="s">
        <v>144</v>
      </c>
      <c r="B62" s="93"/>
      <c r="C62" s="108"/>
      <c r="D62" s="93"/>
      <c r="E62" s="94"/>
      <c r="F62" s="93"/>
      <c r="G62" s="69"/>
      <c r="H62" s="69"/>
      <c r="I62" s="69"/>
      <c r="J62" s="69"/>
      <c r="K62" s="69"/>
      <c r="L62" s="69"/>
      <c r="M62" s="95" t="str">
        <f>M1</f>
        <v>Skeda Nru. 301/2025</v>
      </c>
    </row>
    <row r="63" spans="1:15" x14ac:dyDescent="0.3">
      <c r="A63" s="249" t="s">
        <v>1</v>
      </c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</row>
    <row r="64" spans="1:15" ht="16.2" x14ac:dyDescent="0.35">
      <c r="A64" s="184"/>
      <c r="B64" s="96"/>
      <c r="C64" s="97"/>
      <c r="D64" s="242" t="s">
        <v>145</v>
      </c>
      <c r="E64" s="242"/>
      <c r="F64" s="242"/>
      <c r="G64" s="242"/>
      <c r="H64" s="98"/>
      <c r="I64" s="98"/>
      <c r="J64" s="98"/>
      <c r="K64" s="99"/>
      <c r="L64" s="243" t="s">
        <v>3</v>
      </c>
      <c r="M64" s="243"/>
    </row>
    <row r="65" spans="1:17" ht="46.8" x14ac:dyDescent="0.3">
      <c r="A65" s="185"/>
      <c r="B65" s="100" t="s">
        <v>4</v>
      </c>
      <c r="C65" s="101" t="s">
        <v>5</v>
      </c>
      <c r="D65" s="102" t="s">
        <v>6</v>
      </c>
      <c r="E65" s="247" t="s">
        <v>7</v>
      </c>
      <c r="F65" s="248"/>
      <c r="G65" s="100" t="s">
        <v>8</v>
      </c>
      <c r="H65" s="101" t="s">
        <v>9</v>
      </c>
      <c r="I65" s="101" t="s">
        <v>10</v>
      </c>
      <c r="J65" s="101" t="s">
        <v>11</v>
      </c>
      <c r="K65" s="101" t="s">
        <v>12</v>
      </c>
      <c r="L65" s="101" t="s">
        <v>13</v>
      </c>
      <c r="M65" s="101" t="s">
        <v>14</v>
      </c>
    </row>
    <row r="66" spans="1:17" s="92" customFormat="1" ht="35.4" customHeight="1" x14ac:dyDescent="0.3">
      <c r="A66" s="186">
        <v>21</v>
      </c>
      <c r="B66" s="167" t="s">
        <v>146</v>
      </c>
      <c r="C66" s="149">
        <v>177</v>
      </c>
      <c r="D66" s="149">
        <v>177</v>
      </c>
      <c r="E66" s="125" t="s">
        <v>147</v>
      </c>
      <c r="F66" s="126" t="s">
        <v>113</v>
      </c>
      <c r="G66" s="117" t="s">
        <v>148</v>
      </c>
      <c r="H66" s="131">
        <v>45759</v>
      </c>
      <c r="I66" s="133">
        <v>626</v>
      </c>
      <c r="J66" s="157"/>
      <c r="K66" s="157"/>
      <c r="L66" s="151">
        <v>3042</v>
      </c>
      <c r="M66" s="180" t="s">
        <v>149</v>
      </c>
    </row>
    <row r="67" spans="1:17" s="92" customFormat="1" ht="35.4" customHeight="1" x14ac:dyDescent="0.3">
      <c r="A67" s="183">
        <v>22</v>
      </c>
      <c r="B67" s="167" t="s">
        <v>146</v>
      </c>
      <c r="C67" s="149">
        <v>3110.78</v>
      </c>
      <c r="D67" s="149">
        <v>3110.78</v>
      </c>
      <c r="E67" s="125" t="s">
        <v>147</v>
      </c>
      <c r="F67" s="126" t="s">
        <v>113</v>
      </c>
      <c r="G67" s="117" t="s">
        <v>150</v>
      </c>
      <c r="H67" s="131">
        <v>45750</v>
      </c>
      <c r="I67" s="133">
        <v>598</v>
      </c>
      <c r="J67" s="157"/>
      <c r="K67" s="157"/>
      <c r="L67" s="151">
        <v>3042</v>
      </c>
      <c r="M67" s="180" t="s">
        <v>149</v>
      </c>
      <c r="N67" s="201"/>
    </row>
    <row r="68" spans="1:17" s="92" customFormat="1" ht="36" customHeight="1" x14ac:dyDescent="0.3">
      <c r="A68" s="186">
        <v>23</v>
      </c>
      <c r="B68" s="54" t="s">
        <v>151</v>
      </c>
      <c r="C68" s="67">
        <v>816.86</v>
      </c>
      <c r="D68" s="67">
        <v>816.86</v>
      </c>
      <c r="E68" s="58" t="s">
        <v>17</v>
      </c>
      <c r="F68" s="56" t="s">
        <v>113</v>
      </c>
      <c r="G68" s="54" t="s">
        <v>152</v>
      </c>
      <c r="H68" s="57">
        <v>45748</v>
      </c>
      <c r="I68" s="65">
        <v>2429</v>
      </c>
      <c r="J68" s="195"/>
      <c r="K68" s="196"/>
      <c r="L68" s="59">
        <v>1700</v>
      </c>
      <c r="M68" s="141" t="s">
        <v>153</v>
      </c>
    </row>
    <row r="69" spans="1:17" s="92" customFormat="1" ht="33" customHeight="1" x14ac:dyDescent="0.3">
      <c r="A69" s="183">
        <v>24</v>
      </c>
      <c r="B69" s="167" t="s">
        <v>154</v>
      </c>
      <c r="C69" s="149">
        <v>407.17</v>
      </c>
      <c r="D69" s="149">
        <v>407.17</v>
      </c>
      <c r="E69" s="125" t="s">
        <v>17</v>
      </c>
      <c r="F69" s="126" t="s">
        <v>113</v>
      </c>
      <c r="G69" s="117" t="s">
        <v>155</v>
      </c>
      <c r="H69" s="131">
        <v>45747</v>
      </c>
      <c r="I69" s="133">
        <v>621013</v>
      </c>
      <c r="J69" s="157"/>
      <c r="K69" s="157"/>
      <c r="L69" s="151">
        <v>2670</v>
      </c>
      <c r="M69" s="148" t="s">
        <v>156</v>
      </c>
    </row>
    <row r="70" spans="1:17" s="92" customFormat="1" ht="33.75" customHeight="1" x14ac:dyDescent="0.3">
      <c r="A70" s="186">
        <v>25</v>
      </c>
      <c r="B70" s="134" t="s">
        <v>157</v>
      </c>
      <c r="C70" s="207">
        <v>192.58</v>
      </c>
      <c r="D70" s="155">
        <v>192.58</v>
      </c>
      <c r="E70" s="125" t="s">
        <v>106</v>
      </c>
      <c r="F70" s="126" t="s">
        <v>113</v>
      </c>
      <c r="G70" s="124" t="s">
        <v>158</v>
      </c>
      <c r="H70" s="127">
        <v>45727</v>
      </c>
      <c r="I70" s="133">
        <v>168308</v>
      </c>
      <c r="J70" s="128"/>
      <c r="K70" s="208" t="s">
        <v>159</v>
      </c>
      <c r="L70" s="130">
        <v>2311</v>
      </c>
      <c r="M70" s="148" t="s">
        <v>160</v>
      </c>
    </row>
    <row r="71" spans="1:17" s="92" customFormat="1" ht="33.75" customHeight="1" x14ac:dyDescent="0.3">
      <c r="A71" s="183">
        <v>26</v>
      </c>
      <c r="B71" s="134" t="s">
        <v>157</v>
      </c>
      <c r="C71" s="207">
        <v>32.08</v>
      </c>
      <c r="D71" s="155">
        <v>32.08</v>
      </c>
      <c r="E71" s="125" t="s">
        <v>106</v>
      </c>
      <c r="F71" s="126" t="s">
        <v>113</v>
      </c>
      <c r="G71" s="124" t="s">
        <v>161</v>
      </c>
      <c r="H71" s="127">
        <v>45737</v>
      </c>
      <c r="I71" s="133">
        <v>169197</v>
      </c>
      <c r="J71" s="128"/>
      <c r="K71" s="208" t="s">
        <v>162</v>
      </c>
      <c r="L71" s="130">
        <v>2311</v>
      </c>
      <c r="M71" s="148" t="s">
        <v>160</v>
      </c>
      <c r="N71" s="201"/>
    </row>
    <row r="72" spans="1:17" s="92" customFormat="1" ht="36.75" customHeight="1" x14ac:dyDescent="0.3">
      <c r="A72" s="186">
        <v>27</v>
      </c>
      <c r="B72" s="124" t="s">
        <v>163</v>
      </c>
      <c r="C72" s="149">
        <v>29.5</v>
      </c>
      <c r="D72" s="149">
        <v>29.5</v>
      </c>
      <c r="E72" s="125" t="s">
        <v>106</v>
      </c>
      <c r="F72" s="126" t="s">
        <v>113</v>
      </c>
      <c r="G72" s="124" t="s">
        <v>164</v>
      </c>
      <c r="H72" s="127">
        <v>45747</v>
      </c>
      <c r="I72" s="133">
        <v>39918</v>
      </c>
      <c r="J72" s="128"/>
      <c r="K72" s="129"/>
      <c r="L72" s="130">
        <v>3110</v>
      </c>
      <c r="M72" s="148" t="s">
        <v>165</v>
      </c>
    </row>
    <row r="73" spans="1:17" ht="33.75" customHeight="1" x14ac:dyDescent="0.3">
      <c r="A73" s="183">
        <v>28</v>
      </c>
      <c r="B73" s="257" t="s">
        <v>166</v>
      </c>
      <c r="C73" s="139">
        <v>770</v>
      </c>
      <c r="D73" s="139">
        <v>770</v>
      </c>
      <c r="E73" s="125" t="s">
        <v>17</v>
      </c>
      <c r="F73" s="126" t="s">
        <v>113</v>
      </c>
      <c r="G73" s="117" t="s">
        <v>167</v>
      </c>
      <c r="H73" s="131">
        <v>45747</v>
      </c>
      <c r="I73" s="133">
        <v>172</v>
      </c>
      <c r="J73" s="157"/>
      <c r="K73" s="157" t="s">
        <v>168</v>
      </c>
      <c r="L73" s="151">
        <v>3050</v>
      </c>
      <c r="M73" s="148" t="s">
        <v>169</v>
      </c>
    </row>
    <row r="74" spans="1:17" ht="33.75" customHeight="1" x14ac:dyDescent="0.3">
      <c r="A74" s="186">
        <v>29</v>
      </c>
      <c r="B74" s="253" t="s">
        <v>170</v>
      </c>
      <c r="C74" s="149">
        <v>3363</v>
      </c>
      <c r="D74" s="149">
        <v>3363</v>
      </c>
      <c r="E74" s="125" t="s">
        <v>106</v>
      </c>
      <c r="F74" s="126" t="s">
        <v>113</v>
      </c>
      <c r="G74" s="153" t="s">
        <v>171</v>
      </c>
      <c r="H74" s="131">
        <v>45740</v>
      </c>
      <c r="I74" s="132" t="s">
        <v>172</v>
      </c>
      <c r="J74" s="133"/>
      <c r="K74" s="129" t="s">
        <v>173</v>
      </c>
      <c r="L74" s="130">
        <v>3062</v>
      </c>
      <c r="M74" s="109" t="s">
        <v>174</v>
      </c>
    </row>
    <row r="75" spans="1:17" ht="30.6" x14ac:dyDescent="0.3">
      <c r="A75" s="183">
        <v>30</v>
      </c>
      <c r="B75" s="255" t="s">
        <v>170</v>
      </c>
      <c r="C75" s="149">
        <v>129.80000000000001</v>
      </c>
      <c r="D75" s="149">
        <v>129.80000000000001</v>
      </c>
      <c r="E75" s="125" t="s">
        <v>17</v>
      </c>
      <c r="F75" s="126" t="s">
        <v>113</v>
      </c>
      <c r="G75" s="124" t="s">
        <v>175</v>
      </c>
      <c r="H75" s="131">
        <v>45772</v>
      </c>
      <c r="I75" s="133" t="s">
        <v>176</v>
      </c>
      <c r="J75" s="163"/>
      <c r="K75" s="179"/>
      <c r="L75" s="128">
        <v>3041</v>
      </c>
      <c r="M75" s="109" t="s">
        <v>174</v>
      </c>
      <c r="N75" s="47"/>
      <c r="O75" s="48"/>
      <c r="P75" s="49"/>
      <c r="Q75" s="47"/>
    </row>
    <row r="76" spans="1:17" ht="31.5" customHeight="1" x14ac:dyDescent="0.3">
      <c r="A76" s="186">
        <v>31</v>
      </c>
      <c r="B76" s="255" t="s">
        <v>177</v>
      </c>
      <c r="C76" s="149">
        <v>2891</v>
      </c>
      <c r="D76" s="149">
        <v>2891</v>
      </c>
      <c r="E76" s="125" t="s">
        <v>106</v>
      </c>
      <c r="F76" s="126" t="s">
        <v>113</v>
      </c>
      <c r="G76" s="124" t="s">
        <v>178</v>
      </c>
      <c r="H76" s="131">
        <v>45740</v>
      </c>
      <c r="I76" s="133" t="s">
        <v>179</v>
      </c>
      <c r="J76" s="163"/>
      <c r="K76" s="179" t="s">
        <v>180</v>
      </c>
      <c r="L76" s="128">
        <v>3061</v>
      </c>
      <c r="M76" s="141" t="s">
        <v>181</v>
      </c>
      <c r="N76" s="25"/>
    </row>
    <row r="77" spans="1:17" ht="35.25" customHeight="1" x14ac:dyDescent="0.3">
      <c r="A77" s="183">
        <v>32</v>
      </c>
      <c r="B77" s="124" t="s">
        <v>182</v>
      </c>
      <c r="C77" s="156">
        <v>153.4</v>
      </c>
      <c r="D77" s="156">
        <v>153.4</v>
      </c>
      <c r="E77" s="125" t="s">
        <v>106</v>
      </c>
      <c r="F77" s="126" t="s">
        <v>113</v>
      </c>
      <c r="G77" s="124" t="s">
        <v>183</v>
      </c>
      <c r="H77" s="131">
        <v>45747</v>
      </c>
      <c r="I77" s="133">
        <v>109977</v>
      </c>
      <c r="J77" s="133"/>
      <c r="K77" s="169"/>
      <c r="L77" s="130">
        <v>3092</v>
      </c>
      <c r="M77" s="141" t="s">
        <v>184</v>
      </c>
      <c r="N77" s="25"/>
    </row>
    <row r="78" spans="1:17" ht="31.5" customHeight="1" x14ac:dyDescent="0.3">
      <c r="A78" s="186">
        <v>33</v>
      </c>
      <c r="B78" s="124" t="s">
        <v>185</v>
      </c>
      <c r="C78" s="149">
        <v>294.68</v>
      </c>
      <c r="D78" s="149">
        <v>294.68</v>
      </c>
      <c r="E78" s="125" t="s">
        <v>106</v>
      </c>
      <c r="F78" s="126" t="s">
        <v>113</v>
      </c>
      <c r="G78" s="117" t="s">
        <v>186</v>
      </c>
      <c r="H78" s="131">
        <v>45734</v>
      </c>
      <c r="I78" s="132" t="s">
        <v>187</v>
      </c>
      <c r="J78" s="133"/>
      <c r="K78" s="129"/>
      <c r="L78" s="130">
        <v>3600</v>
      </c>
      <c r="M78" s="141" t="s">
        <v>188</v>
      </c>
      <c r="O78" s="25"/>
    </row>
    <row r="79" spans="1:17" ht="35.25" customHeight="1" x14ac:dyDescent="0.3">
      <c r="A79" s="183">
        <v>34</v>
      </c>
      <c r="B79" s="124" t="s">
        <v>185</v>
      </c>
      <c r="C79" s="149">
        <v>12.81</v>
      </c>
      <c r="D79" s="149">
        <v>12.81</v>
      </c>
      <c r="E79" s="125" t="s">
        <v>106</v>
      </c>
      <c r="F79" s="126" t="s">
        <v>113</v>
      </c>
      <c r="G79" s="117" t="s">
        <v>189</v>
      </c>
      <c r="H79" s="131">
        <v>45771</v>
      </c>
      <c r="I79" s="132" t="s">
        <v>190</v>
      </c>
      <c r="J79" s="133"/>
      <c r="K79" s="129"/>
      <c r="L79" s="130">
        <v>3600</v>
      </c>
      <c r="M79" s="148" t="s">
        <v>188</v>
      </c>
    </row>
    <row r="80" spans="1:17" ht="42" customHeight="1" x14ac:dyDescent="0.3">
      <c r="A80" s="186">
        <v>35</v>
      </c>
      <c r="B80" s="124" t="s">
        <v>191</v>
      </c>
      <c r="C80" s="149">
        <v>6562</v>
      </c>
      <c r="D80" s="149">
        <v>6562</v>
      </c>
      <c r="E80" s="125" t="s">
        <v>106</v>
      </c>
      <c r="F80" s="126" t="s">
        <v>18</v>
      </c>
      <c r="G80" s="124" t="s">
        <v>192</v>
      </c>
      <c r="H80" s="131">
        <v>45747</v>
      </c>
      <c r="I80" s="133" t="s">
        <v>193</v>
      </c>
      <c r="J80" s="128"/>
      <c r="K80" s="129"/>
      <c r="L80" s="130">
        <v>3051</v>
      </c>
      <c r="M80" s="200" t="s">
        <v>194</v>
      </c>
    </row>
    <row r="81" spans="1:14" ht="47.25" customHeight="1" x14ac:dyDescent="0.3">
      <c r="A81" s="183">
        <v>36</v>
      </c>
      <c r="B81" s="124" t="s">
        <v>191</v>
      </c>
      <c r="C81" s="149">
        <v>2188</v>
      </c>
      <c r="D81" s="149">
        <v>2188</v>
      </c>
      <c r="E81" s="125" t="s">
        <v>106</v>
      </c>
      <c r="F81" s="126" t="s">
        <v>113</v>
      </c>
      <c r="G81" s="124" t="s">
        <v>195</v>
      </c>
      <c r="H81" s="131">
        <v>45747</v>
      </c>
      <c r="I81" s="133" t="s">
        <v>196</v>
      </c>
      <c r="J81" s="133"/>
      <c r="K81" s="133"/>
      <c r="L81" s="150">
        <v>3051</v>
      </c>
      <c r="M81" s="200" t="s">
        <v>194</v>
      </c>
      <c r="N81" s="25"/>
    </row>
    <row r="82" spans="1:14" ht="36.75" customHeight="1" x14ac:dyDescent="0.3">
      <c r="A82" s="186">
        <v>37</v>
      </c>
      <c r="B82" s="153" t="s">
        <v>197</v>
      </c>
      <c r="C82" s="149">
        <v>183.45</v>
      </c>
      <c r="D82" s="149">
        <v>183.45</v>
      </c>
      <c r="E82" s="125" t="s">
        <v>17</v>
      </c>
      <c r="F82" s="126" t="s">
        <v>113</v>
      </c>
      <c r="G82" s="120" t="s">
        <v>198</v>
      </c>
      <c r="H82" s="127">
        <v>45747</v>
      </c>
      <c r="I82" s="158">
        <v>228108</v>
      </c>
      <c r="J82" s="165"/>
      <c r="K82" s="166"/>
      <c r="L82" s="159">
        <v>2750</v>
      </c>
      <c r="M82" s="109" t="s">
        <v>199</v>
      </c>
      <c r="N82" s="25"/>
    </row>
    <row r="83" spans="1:14" ht="33" customHeight="1" x14ac:dyDescent="0.3">
      <c r="A83" s="183">
        <v>38</v>
      </c>
      <c r="B83" s="153" t="s">
        <v>200</v>
      </c>
      <c r="C83" s="149">
        <v>250</v>
      </c>
      <c r="D83" s="149">
        <v>250</v>
      </c>
      <c r="E83" s="125" t="s">
        <v>106</v>
      </c>
      <c r="F83" s="126" t="s">
        <v>113</v>
      </c>
      <c r="G83" s="124" t="s">
        <v>201</v>
      </c>
      <c r="H83" s="131">
        <v>45662</v>
      </c>
      <c r="I83" s="133" t="s">
        <v>202</v>
      </c>
      <c r="J83" s="133"/>
      <c r="K83" s="164"/>
      <c r="L83" s="151">
        <v>3380</v>
      </c>
      <c r="M83" s="192" t="s">
        <v>203</v>
      </c>
    </row>
    <row r="84" spans="1:14" ht="35.4" customHeight="1" x14ac:dyDescent="0.3">
      <c r="A84" s="199">
        <v>39</v>
      </c>
      <c r="B84" s="153" t="s">
        <v>200</v>
      </c>
      <c r="C84" s="149">
        <v>250</v>
      </c>
      <c r="D84" s="149">
        <v>250</v>
      </c>
      <c r="E84" s="125" t="s">
        <v>106</v>
      </c>
      <c r="F84" s="126" t="s">
        <v>113</v>
      </c>
      <c r="G84" s="124" t="s">
        <v>204</v>
      </c>
      <c r="H84" s="131">
        <v>45694</v>
      </c>
      <c r="I84" s="133" t="s">
        <v>202</v>
      </c>
      <c r="J84" s="133"/>
      <c r="K84" s="164"/>
      <c r="L84" s="151">
        <v>3380</v>
      </c>
      <c r="M84" s="192" t="s">
        <v>203</v>
      </c>
    </row>
    <row r="85" spans="1:14" ht="31.2" customHeight="1" x14ac:dyDescent="0.3">
      <c r="A85" s="187">
        <v>40</v>
      </c>
      <c r="B85" s="153" t="s">
        <v>200</v>
      </c>
      <c r="C85" s="149">
        <v>250</v>
      </c>
      <c r="D85" s="149">
        <v>250</v>
      </c>
      <c r="E85" s="125" t="s">
        <v>106</v>
      </c>
      <c r="F85" s="126" t="s">
        <v>113</v>
      </c>
      <c r="G85" s="124" t="s">
        <v>205</v>
      </c>
      <c r="H85" s="131">
        <v>45722</v>
      </c>
      <c r="I85" s="133" t="s">
        <v>202</v>
      </c>
      <c r="J85" s="133"/>
      <c r="K85" s="164"/>
      <c r="L85" s="151">
        <v>3380</v>
      </c>
      <c r="M85" s="192" t="s">
        <v>203</v>
      </c>
    </row>
    <row r="86" spans="1:14" ht="18" customHeight="1" x14ac:dyDescent="0.3">
      <c r="A86" s="69"/>
      <c r="B86" s="124"/>
      <c r="C86" s="149">
        <f>SUM(C66:C85)</f>
        <v>22064.11</v>
      </c>
      <c r="D86" s="149">
        <f>SUM(D66:D85)</f>
        <v>22064.11</v>
      </c>
      <c r="E86" s="125"/>
      <c r="F86" s="126"/>
      <c r="G86" s="124"/>
      <c r="H86" s="131"/>
      <c r="I86" s="133"/>
      <c r="J86" s="128"/>
      <c r="K86" s="129"/>
      <c r="L86" s="130"/>
      <c r="M86" s="141"/>
    </row>
    <row r="87" spans="1:14" ht="24" customHeight="1" x14ac:dyDescent="0.3">
      <c r="A87" s="69"/>
      <c r="B87" s="72" t="s">
        <v>134</v>
      </c>
      <c r="C87" s="73">
        <f>C86+C55</f>
        <v>72833.400000000009</v>
      </c>
      <c r="D87" s="73">
        <f>D86+D55</f>
        <v>72833.400000000009</v>
      </c>
      <c r="E87" s="74"/>
      <c r="F87" s="143"/>
      <c r="G87" s="75"/>
      <c r="H87" s="77"/>
      <c r="I87" s="77"/>
      <c r="J87" s="78"/>
      <c r="K87" s="78"/>
      <c r="L87" s="77"/>
      <c r="M87" s="77"/>
    </row>
    <row r="88" spans="1:14" x14ac:dyDescent="0.3">
      <c r="A88" s="69"/>
      <c r="B88" s="79"/>
      <c r="C88" s="80"/>
      <c r="D88" s="80"/>
      <c r="E88" s="74"/>
      <c r="F88" s="143"/>
      <c r="G88" s="76"/>
      <c r="H88" s="81" t="s">
        <v>135</v>
      </c>
      <c r="I88" s="81"/>
      <c r="J88" s="81"/>
      <c r="K88" s="81"/>
      <c r="L88" s="81" t="s">
        <v>136</v>
      </c>
      <c r="M88" s="69"/>
    </row>
    <row r="89" spans="1:14" x14ac:dyDescent="0.3">
      <c r="A89" s="69"/>
      <c r="B89" s="79"/>
      <c r="C89" s="80"/>
      <c r="D89" s="80"/>
      <c r="E89" s="83"/>
      <c r="F89" s="143"/>
      <c r="G89" s="86"/>
      <c r="H89" s="84" t="s">
        <v>137</v>
      </c>
      <c r="I89" s="84"/>
      <c r="J89" s="84"/>
      <c r="K89" s="84"/>
      <c r="L89" s="84" t="s">
        <v>138</v>
      </c>
      <c r="M89" s="84"/>
    </row>
    <row r="90" spans="1:14" ht="31.2" x14ac:dyDescent="0.3">
      <c r="A90" s="85" t="s">
        <v>139</v>
      </c>
      <c r="B90" s="69"/>
      <c r="C90" s="220" t="s">
        <v>140</v>
      </c>
      <c r="D90" s="97"/>
      <c r="E90" s="83"/>
      <c r="F90" s="143"/>
      <c r="G90" s="78"/>
      <c r="H90" s="84"/>
      <c r="I90" s="84"/>
      <c r="J90" s="69"/>
      <c r="K90" s="69"/>
      <c r="L90" s="84"/>
      <c r="M90" s="87"/>
    </row>
    <row r="91" spans="1:14" x14ac:dyDescent="0.3">
      <c r="A91" s="85"/>
      <c r="B91" s="69"/>
      <c r="C91" s="85"/>
      <c r="D91" s="69"/>
      <c r="E91" s="83"/>
      <c r="F91" s="143"/>
      <c r="G91" s="78"/>
      <c r="H91" s="88"/>
      <c r="I91" s="89"/>
      <c r="J91" s="69"/>
      <c r="K91" s="69"/>
      <c r="L91" s="88"/>
      <c r="M91" s="90"/>
    </row>
    <row r="92" spans="1:14" x14ac:dyDescent="0.3">
      <c r="A92" s="85"/>
      <c r="B92" s="69"/>
      <c r="C92" s="85"/>
      <c r="D92" s="69"/>
      <c r="E92" s="83"/>
      <c r="F92" s="143"/>
      <c r="G92" s="78"/>
      <c r="H92" s="84" t="s">
        <v>136</v>
      </c>
      <c r="I92" s="84"/>
      <c r="J92" s="69"/>
      <c r="K92" s="69"/>
      <c r="L92" s="84" t="s">
        <v>136</v>
      </c>
      <c r="M92" s="87"/>
    </row>
    <row r="93" spans="1:14" x14ac:dyDescent="0.3">
      <c r="A93" s="184" t="s">
        <v>141</v>
      </c>
      <c r="B93" s="69"/>
      <c r="C93" s="69"/>
      <c r="D93" s="69"/>
      <c r="E93" s="91"/>
      <c r="F93" s="121"/>
      <c r="G93" s="69"/>
      <c r="H93" s="84" t="s">
        <v>142</v>
      </c>
      <c r="I93" s="69"/>
      <c r="J93" s="69"/>
      <c r="K93" s="69"/>
      <c r="L93" s="84" t="s">
        <v>143</v>
      </c>
      <c r="M93" s="69"/>
    </row>
    <row r="94" spans="1:14" x14ac:dyDescent="0.3">
      <c r="A94" s="85" t="s">
        <v>144</v>
      </c>
      <c r="B94" s="93"/>
      <c r="C94" s="93"/>
      <c r="D94" s="93"/>
      <c r="E94" s="94"/>
      <c r="F94" s="93"/>
      <c r="G94" s="69"/>
      <c r="H94" s="69"/>
      <c r="I94" s="69"/>
      <c r="J94" s="69"/>
      <c r="K94" s="69"/>
      <c r="L94" s="69"/>
      <c r="M94" s="95" t="str">
        <f>M62</f>
        <v>Skeda Nru. 301/2025</v>
      </c>
    </row>
    <row r="95" spans="1:14" x14ac:dyDescent="0.3">
      <c r="A95" s="249" t="s">
        <v>1</v>
      </c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</row>
    <row r="96" spans="1:14" ht="16.2" x14ac:dyDescent="0.35">
      <c r="A96" s="184"/>
      <c r="B96" s="111"/>
      <c r="C96" s="69"/>
      <c r="D96" s="242" t="s">
        <v>206</v>
      </c>
      <c r="E96" s="242"/>
      <c r="F96" s="242"/>
      <c r="G96" s="242"/>
      <c r="H96" s="98"/>
      <c r="I96" s="98"/>
      <c r="J96" s="98"/>
      <c r="K96" s="99"/>
      <c r="L96" s="243" t="s">
        <v>3</v>
      </c>
      <c r="M96" s="243"/>
    </row>
    <row r="97" spans="1:15" ht="46.8" x14ac:dyDescent="0.3">
      <c r="A97" s="185"/>
      <c r="B97" s="100" t="s">
        <v>4</v>
      </c>
      <c r="C97" s="101" t="s">
        <v>5</v>
      </c>
      <c r="D97" s="102" t="s">
        <v>6</v>
      </c>
      <c r="E97" s="247" t="s">
        <v>7</v>
      </c>
      <c r="F97" s="248"/>
      <c r="G97" s="100" t="s">
        <v>8</v>
      </c>
      <c r="H97" s="101" t="s">
        <v>9</v>
      </c>
      <c r="I97" s="101" t="s">
        <v>10</v>
      </c>
      <c r="J97" s="101" t="s">
        <v>11</v>
      </c>
      <c r="K97" s="101" t="s">
        <v>12</v>
      </c>
      <c r="L97" s="101" t="s">
        <v>13</v>
      </c>
      <c r="M97" s="101" t="s">
        <v>14</v>
      </c>
    </row>
    <row r="98" spans="1:15" x14ac:dyDescent="0.3">
      <c r="A98" s="187"/>
      <c r="B98" s="103" t="s">
        <v>15</v>
      </c>
      <c r="C98" s="104"/>
      <c r="D98" s="105"/>
      <c r="E98" s="106"/>
      <c r="F98" s="104"/>
      <c r="G98" s="103"/>
      <c r="H98" s="104"/>
      <c r="I98" s="104"/>
      <c r="J98" s="104"/>
      <c r="K98" s="104"/>
      <c r="L98" s="104"/>
      <c r="M98" s="104"/>
    </row>
    <row r="99" spans="1:15" s="92" customFormat="1" ht="24" customHeight="1" x14ac:dyDescent="0.3">
      <c r="A99" s="186">
        <v>41</v>
      </c>
      <c r="B99" s="153" t="s">
        <v>200</v>
      </c>
      <c r="C99" s="149">
        <v>250</v>
      </c>
      <c r="D99" s="149">
        <v>250</v>
      </c>
      <c r="E99" s="125" t="s">
        <v>106</v>
      </c>
      <c r="F99" s="126" t="s">
        <v>113</v>
      </c>
      <c r="G99" s="124" t="s">
        <v>207</v>
      </c>
      <c r="H99" s="131">
        <v>45749</v>
      </c>
      <c r="I99" s="133" t="s">
        <v>202</v>
      </c>
      <c r="J99" s="133"/>
      <c r="K99" s="164"/>
      <c r="L99" s="151">
        <v>3380</v>
      </c>
      <c r="M99" s="192" t="s">
        <v>203</v>
      </c>
    </row>
    <row r="100" spans="1:15" s="92" customFormat="1" ht="32.25" customHeight="1" x14ac:dyDescent="0.3">
      <c r="A100" s="183">
        <f>A99+1</f>
        <v>42</v>
      </c>
      <c r="B100" s="256" t="s">
        <v>208</v>
      </c>
      <c r="C100" s="221">
        <v>35</v>
      </c>
      <c r="D100" s="222">
        <v>35</v>
      </c>
      <c r="E100" s="223" t="s">
        <v>17</v>
      </c>
      <c r="F100" s="224" t="s">
        <v>113</v>
      </c>
      <c r="G100" s="225" t="s">
        <v>209</v>
      </c>
      <c r="H100" s="226">
        <v>45744</v>
      </c>
      <c r="I100" s="227">
        <v>72125</v>
      </c>
      <c r="J100" s="228"/>
      <c r="K100" s="229"/>
      <c r="L100" s="230">
        <v>2670</v>
      </c>
      <c r="M100" s="192" t="s">
        <v>210</v>
      </c>
    </row>
    <row r="101" spans="1:15" s="92" customFormat="1" ht="34.5" customHeight="1" x14ac:dyDescent="0.3">
      <c r="A101" s="183">
        <f>A100+1</f>
        <v>43</v>
      </c>
      <c r="B101" s="124" t="s">
        <v>211</v>
      </c>
      <c r="C101" s="160">
        <v>450.36</v>
      </c>
      <c r="D101" s="160">
        <v>450.36</v>
      </c>
      <c r="E101" s="125" t="s">
        <v>17</v>
      </c>
      <c r="F101" s="126" t="s">
        <v>113</v>
      </c>
      <c r="G101" s="124" t="s">
        <v>212</v>
      </c>
      <c r="H101" s="131">
        <v>45748</v>
      </c>
      <c r="I101" s="154" t="s">
        <v>213</v>
      </c>
      <c r="J101" s="161"/>
      <c r="K101" s="162"/>
      <c r="L101" s="128">
        <v>2150</v>
      </c>
      <c r="M101" s="192" t="s">
        <v>214</v>
      </c>
    </row>
    <row r="102" spans="1:15" s="92" customFormat="1" ht="32.25" customHeight="1" x14ac:dyDescent="0.3">
      <c r="A102" s="183">
        <f t="shared" ref="A102:A114" si="15">A101+1</f>
        <v>44</v>
      </c>
      <c r="B102" s="153" t="s">
        <v>211</v>
      </c>
      <c r="C102" s="139">
        <v>18.829999999999998</v>
      </c>
      <c r="D102" s="139">
        <v>18.829999999999998</v>
      </c>
      <c r="E102" s="125" t="s">
        <v>17</v>
      </c>
      <c r="F102" s="126" t="s">
        <v>113</v>
      </c>
      <c r="G102" s="124" t="s">
        <v>215</v>
      </c>
      <c r="H102" s="131">
        <v>45748</v>
      </c>
      <c r="I102" s="133" t="s">
        <v>216</v>
      </c>
      <c r="J102" s="163"/>
      <c r="K102" s="179"/>
      <c r="L102" s="159">
        <v>2150</v>
      </c>
      <c r="M102" s="205" t="s">
        <v>217</v>
      </c>
      <c r="N102" s="201"/>
    </row>
    <row r="103" spans="1:15" s="202" customFormat="1" ht="31.5" customHeight="1" x14ac:dyDescent="0.3">
      <c r="A103" s="188">
        <f t="shared" si="15"/>
        <v>45</v>
      </c>
      <c r="B103" s="124" t="s">
        <v>218</v>
      </c>
      <c r="C103" s="156">
        <v>218.1</v>
      </c>
      <c r="D103" s="156">
        <v>218.1</v>
      </c>
      <c r="E103" s="125" t="s">
        <v>106</v>
      </c>
      <c r="F103" s="126" t="s">
        <v>113</v>
      </c>
      <c r="G103" s="120" t="s">
        <v>219</v>
      </c>
      <c r="H103" s="127">
        <v>45748</v>
      </c>
      <c r="I103" s="158">
        <v>14658002042025</v>
      </c>
      <c r="J103" s="128"/>
      <c r="K103" s="129"/>
      <c r="L103" s="130">
        <v>2150</v>
      </c>
      <c r="M103" s="205" t="s">
        <v>220</v>
      </c>
    </row>
    <row r="104" spans="1:15" s="92" customFormat="1" ht="30" customHeight="1" x14ac:dyDescent="0.3">
      <c r="A104" s="183">
        <v>46</v>
      </c>
      <c r="B104" s="52" t="s">
        <v>221</v>
      </c>
      <c r="C104" s="62">
        <v>393.55</v>
      </c>
      <c r="D104" s="62">
        <v>393.55</v>
      </c>
      <c r="E104" s="55" t="s">
        <v>17</v>
      </c>
      <c r="F104" s="56" t="s">
        <v>18</v>
      </c>
      <c r="G104" s="52" t="s">
        <v>222</v>
      </c>
      <c r="H104" s="57">
        <v>45738</v>
      </c>
      <c r="I104" s="53" t="s">
        <v>223</v>
      </c>
      <c r="J104" s="233"/>
      <c r="K104" s="234"/>
      <c r="L104" s="59">
        <v>2130</v>
      </c>
      <c r="M104" s="192" t="s">
        <v>224</v>
      </c>
      <c r="O104" s="201"/>
    </row>
    <row r="105" spans="1:15" s="92" customFormat="1" ht="29.4" customHeight="1" x14ac:dyDescent="0.3">
      <c r="A105" s="183">
        <f t="shared" si="15"/>
        <v>47</v>
      </c>
      <c r="B105" s="52" t="s">
        <v>221</v>
      </c>
      <c r="C105" s="24">
        <v>44.24</v>
      </c>
      <c r="D105" s="24">
        <v>44.24</v>
      </c>
      <c r="E105" s="55" t="s">
        <v>17</v>
      </c>
      <c r="F105" s="56" t="s">
        <v>18</v>
      </c>
      <c r="G105" s="54" t="s">
        <v>225</v>
      </c>
      <c r="H105" s="57">
        <v>45738</v>
      </c>
      <c r="I105" s="53" t="s">
        <v>223</v>
      </c>
      <c r="J105" s="114"/>
      <c r="K105" s="114"/>
      <c r="L105" s="58">
        <v>2140</v>
      </c>
      <c r="M105" s="192" t="s">
        <v>224</v>
      </c>
      <c r="N105" s="201"/>
    </row>
    <row r="106" spans="1:15" s="92" customFormat="1" ht="33" customHeight="1" x14ac:dyDescent="0.3">
      <c r="A106" s="183">
        <f t="shared" si="15"/>
        <v>48</v>
      </c>
      <c r="B106" s="153" t="s">
        <v>226</v>
      </c>
      <c r="C106" s="139">
        <v>175</v>
      </c>
      <c r="D106" s="139">
        <v>175</v>
      </c>
      <c r="E106" s="125" t="s">
        <v>17</v>
      </c>
      <c r="F106" s="126" t="s">
        <v>113</v>
      </c>
      <c r="G106" s="124" t="s">
        <v>227</v>
      </c>
      <c r="H106" s="131">
        <v>45729</v>
      </c>
      <c r="I106" s="133">
        <v>134</v>
      </c>
      <c r="J106" s="163"/>
      <c r="K106" s="179"/>
      <c r="L106" s="159">
        <v>3010</v>
      </c>
      <c r="M106" s="192" t="s">
        <v>228</v>
      </c>
    </row>
    <row r="107" spans="1:15" s="92" customFormat="1" ht="27.75" customHeight="1" x14ac:dyDescent="0.3">
      <c r="A107" s="183">
        <f t="shared" si="15"/>
        <v>49</v>
      </c>
      <c r="B107" s="124" t="s">
        <v>229</v>
      </c>
      <c r="C107" s="156">
        <v>407.1</v>
      </c>
      <c r="D107" s="156">
        <v>407.1</v>
      </c>
      <c r="E107" s="125" t="s">
        <v>106</v>
      </c>
      <c r="F107" s="126" t="s">
        <v>113</v>
      </c>
      <c r="G107" s="120" t="s">
        <v>230</v>
      </c>
      <c r="H107" s="127">
        <v>45728</v>
      </c>
      <c r="I107" s="158">
        <v>98125</v>
      </c>
      <c r="J107" s="128"/>
      <c r="K107" s="129" t="s">
        <v>231</v>
      </c>
      <c r="L107" s="130">
        <v>2260</v>
      </c>
      <c r="M107" s="205" t="s">
        <v>232</v>
      </c>
    </row>
    <row r="108" spans="1:15" s="92" customFormat="1" ht="34.950000000000003" customHeight="1" x14ac:dyDescent="0.3">
      <c r="A108" s="183">
        <f t="shared" si="15"/>
        <v>50</v>
      </c>
      <c r="B108" s="124" t="s">
        <v>233</v>
      </c>
      <c r="C108" s="156">
        <v>142.94999999999999</v>
      </c>
      <c r="D108" s="156">
        <v>142.94999999999999</v>
      </c>
      <c r="E108" s="125" t="s">
        <v>17</v>
      </c>
      <c r="F108" s="126" t="s">
        <v>113</v>
      </c>
      <c r="G108" s="117" t="s">
        <v>234</v>
      </c>
      <c r="H108" s="127">
        <v>45729</v>
      </c>
      <c r="I108" s="158" t="s">
        <v>235</v>
      </c>
      <c r="J108" s="165"/>
      <c r="K108" s="166" t="s">
        <v>236</v>
      </c>
      <c r="L108" s="130">
        <v>2210</v>
      </c>
      <c r="M108" s="205" t="s">
        <v>237</v>
      </c>
    </row>
    <row r="109" spans="1:15" s="92" customFormat="1" ht="32.25" customHeight="1" x14ac:dyDescent="0.3">
      <c r="A109" s="183">
        <v>51</v>
      </c>
      <c r="B109" s="118" t="s">
        <v>238</v>
      </c>
      <c r="C109" s="149">
        <v>109.15</v>
      </c>
      <c r="D109" s="149">
        <v>109.15</v>
      </c>
      <c r="E109" s="125" t="s">
        <v>17</v>
      </c>
      <c r="F109" s="126" t="s">
        <v>113</v>
      </c>
      <c r="G109" s="124" t="s">
        <v>239</v>
      </c>
      <c r="H109" s="131">
        <v>45681</v>
      </c>
      <c r="I109" s="133" t="s">
        <v>240</v>
      </c>
      <c r="J109" s="163"/>
      <c r="K109" s="179"/>
      <c r="L109" s="128">
        <v>2210</v>
      </c>
      <c r="M109" s="205" t="s">
        <v>241</v>
      </c>
      <c r="O109" s="201"/>
    </row>
    <row r="110" spans="1:15" s="92" customFormat="1" ht="32.4" customHeight="1" x14ac:dyDescent="0.3">
      <c r="A110" s="183">
        <f t="shared" si="15"/>
        <v>52</v>
      </c>
      <c r="B110" s="253" t="s">
        <v>242</v>
      </c>
      <c r="C110" s="149">
        <v>472</v>
      </c>
      <c r="D110" s="149">
        <v>472</v>
      </c>
      <c r="E110" s="125" t="s">
        <v>17</v>
      </c>
      <c r="F110" s="126" t="s">
        <v>18</v>
      </c>
      <c r="G110" s="124" t="s">
        <v>243</v>
      </c>
      <c r="H110" s="131">
        <v>45706</v>
      </c>
      <c r="I110" s="133" t="s">
        <v>244</v>
      </c>
      <c r="J110" s="163"/>
      <c r="K110" s="179"/>
      <c r="L110" s="128">
        <v>2370</v>
      </c>
      <c r="M110" s="192" t="s">
        <v>245</v>
      </c>
      <c r="O110" s="201"/>
    </row>
    <row r="111" spans="1:15" s="92" customFormat="1" ht="31.5" customHeight="1" x14ac:dyDescent="0.3">
      <c r="A111" s="183">
        <f t="shared" si="15"/>
        <v>53</v>
      </c>
      <c r="B111" s="253" t="s">
        <v>246</v>
      </c>
      <c r="C111" s="170">
        <v>187.5</v>
      </c>
      <c r="D111" s="170">
        <v>187.5</v>
      </c>
      <c r="E111" s="128" t="s">
        <v>17</v>
      </c>
      <c r="F111" s="126" t="s">
        <v>113</v>
      </c>
      <c r="G111" s="124" t="s">
        <v>247</v>
      </c>
      <c r="H111" s="131">
        <v>45588</v>
      </c>
      <c r="I111" s="133">
        <v>2</v>
      </c>
      <c r="J111" s="163"/>
      <c r="K111" s="215"/>
      <c r="L111" s="142">
        <v>2260</v>
      </c>
      <c r="M111" s="192" t="s">
        <v>248</v>
      </c>
      <c r="N111" s="201"/>
    </row>
    <row r="112" spans="1:15" s="92" customFormat="1" ht="37.5" customHeight="1" x14ac:dyDescent="0.3">
      <c r="A112" s="183">
        <f t="shared" si="15"/>
        <v>54</v>
      </c>
      <c r="B112" s="253" t="s">
        <v>246</v>
      </c>
      <c r="C112" s="149">
        <v>80</v>
      </c>
      <c r="D112" s="149">
        <v>80</v>
      </c>
      <c r="E112" s="125" t="s">
        <v>17</v>
      </c>
      <c r="F112" s="126" t="s">
        <v>113</v>
      </c>
      <c r="G112" s="237" t="s">
        <v>249</v>
      </c>
      <c r="H112" s="131">
        <v>45559</v>
      </c>
      <c r="I112" s="133">
        <v>1</v>
      </c>
      <c r="J112" s="133"/>
      <c r="K112" s="129"/>
      <c r="L112" s="150">
        <v>2260</v>
      </c>
      <c r="M112" s="192" t="s">
        <v>248</v>
      </c>
    </row>
    <row r="113" spans="1:14" s="92" customFormat="1" ht="36.6" customHeight="1" x14ac:dyDescent="0.3">
      <c r="A113" s="183">
        <v>55</v>
      </c>
      <c r="B113" s="124" t="s">
        <v>250</v>
      </c>
      <c r="C113" s="156">
        <v>1604.8</v>
      </c>
      <c r="D113" s="156">
        <v>1604.8</v>
      </c>
      <c r="E113" s="125" t="s">
        <v>17</v>
      </c>
      <c r="F113" s="126" t="s">
        <v>113</v>
      </c>
      <c r="G113" s="225" t="s">
        <v>251</v>
      </c>
      <c r="H113" s="127">
        <v>45736</v>
      </c>
      <c r="I113" s="158">
        <v>4133</v>
      </c>
      <c r="J113" s="128"/>
      <c r="K113" s="129"/>
      <c r="L113" s="130">
        <v>7230</v>
      </c>
      <c r="M113" s="192" t="s">
        <v>252</v>
      </c>
    </row>
    <row r="114" spans="1:14" ht="33" customHeight="1" x14ac:dyDescent="0.3">
      <c r="A114" s="183">
        <f t="shared" si="15"/>
        <v>56</v>
      </c>
      <c r="B114" s="124" t="s">
        <v>253</v>
      </c>
      <c r="C114" s="149">
        <v>5841</v>
      </c>
      <c r="D114" s="149">
        <v>5841</v>
      </c>
      <c r="E114" s="197" t="s">
        <v>17</v>
      </c>
      <c r="F114" s="135" t="s">
        <v>113</v>
      </c>
      <c r="G114" s="124" t="s">
        <v>254</v>
      </c>
      <c r="H114" s="231">
        <v>45658</v>
      </c>
      <c r="I114" s="133">
        <v>495</v>
      </c>
      <c r="J114" s="128"/>
      <c r="K114" s="129"/>
      <c r="L114" s="232"/>
      <c r="M114" s="205" t="s">
        <v>255</v>
      </c>
      <c r="N114" s="25"/>
    </row>
    <row r="115" spans="1:14" ht="36.75" customHeight="1" x14ac:dyDescent="0.3">
      <c r="A115" s="183">
        <v>57</v>
      </c>
      <c r="B115" s="124" t="s">
        <v>256</v>
      </c>
      <c r="C115" s="149">
        <v>1500</v>
      </c>
      <c r="D115" s="149">
        <v>1500</v>
      </c>
      <c r="E115" s="125" t="s">
        <v>17</v>
      </c>
      <c r="F115" s="125" t="s">
        <v>113</v>
      </c>
      <c r="G115" s="153" t="s">
        <v>257</v>
      </c>
      <c r="H115" s="131">
        <v>45771</v>
      </c>
      <c r="I115" s="132">
        <v>20250009</v>
      </c>
      <c r="J115" s="133"/>
      <c r="K115" s="129"/>
      <c r="L115" s="130">
        <v>3380</v>
      </c>
      <c r="M115" s="192" t="s">
        <v>258</v>
      </c>
    </row>
    <row r="116" spans="1:14" ht="34.5" customHeight="1" x14ac:dyDescent="0.3">
      <c r="A116" s="183">
        <v>58</v>
      </c>
      <c r="B116" s="153" t="s">
        <v>259</v>
      </c>
      <c r="C116" s="149">
        <v>1266.9000000000001</v>
      </c>
      <c r="D116" s="149">
        <v>1266.9000000000001</v>
      </c>
      <c r="E116" s="125" t="s">
        <v>17</v>
      </c>
      <c r="F116" s="125" t="s">
        <v>113</v>
      </c>
      <c r="G116" s="124" t="s">
        <v>260</v>
      </c>
      <c r="H116" s="131">
        <v>45756</v>
      </c>
      <c r="I116" s="133" t="s">
        <v>261</v>
      </c>
      <c r="J116" s="163"/>
      <c r="K116" s="179"/>
      <c r="L116" s="128">
        <v>3010</v>
      </c>
      <c r="M116" s="192" t="s">
        <v>262</v>
      </c>
      <c r="N116" s="25"/>
    </row>
    <row r="117" spans="1:14" ht="38.25" customHeight="1" x14ac:dyDescent="0.3">
      <c r="A117" s="183">
        <v>59</v>
      </c>
      <c r="B117" s="255" t="s">
        <v>263</v>
      </c>
      <c r="C117" s="149">
        <v>3480</v>
      </c>
      <c r="D117" s="149">
        <v>3480</v>
      </c>
      <c r="E117" s="125" t="s">
        <v>106</v>
      </c>
      <c r="F117" s="125" t="s">
        <v>113</v>
      </c>
      <c r="G117" s="124" t="s">
        <v>264</v>
      </c>
      <c r="H117" s="131">
        <v>45772</v>
      </c>
      <c r="I117" s="133">
        <v>42</v>
      </c>
      <c r="J117" s="163"/>
      <c r="K117" s="179" t="s">
        <v>265</v>
      </c>
      <c r="L117" s="128">
        <v>2370</v>
      </c>
      <c r="M117" s="192" t="s">
        <v>266</v>
      </c>
    </row>
    <row r="118" spans="1:14" ht="32.25" customHeight="1" x14ac:dyDescent="0.3">
      <c r="A118" s="183">
        <v>60</v>
      </c>
      <c r="B118" s="255" t="s">
        <v>267</v>
      </c>
      <c r="C118" s="149">
        <v>395</v>
      </c>
      <c r="D118" s="149">
        <v>395</v>
      </c>
      <c r="E118" s="125" t="s">
        <v>106</v>
      </c>
      <c r="F118" s="125" t="s">
        <v>113</v>
      </c>
      <c r="G118" s="120" t="s">
        <v>268</v>
      </c>
      <c r="H118" s="127">
        <v>45773</v>
      </c>
      <c r="I118" s="158">
        <v>43</v>
      </c>
      <c r="J118" s="165"/>
      <c r="K118" s="166" t="s">
        <v>269</v>
      </c>
      <c r="L118" s="130">
        <v>2370</v>
      </c>
      <c r="M118" s="180" t="s">
        <v>270</v>
      </c>
    </row>
    <row r="119" spans="1:14" x14ac:dyDescent="0.3">
      <c r="A119" s="69"/>
      <c r="B119" s="70" t="s">
        <v>133</v>
      </c>
      <c r="C119" s="71">
        <f>SUM(C99:C118)</f>
        <v>17071.48</v>
      </c>
      <c r="D119" s="71">
        <f>SUM(D99:D118)</f>
        <v>17071.48</v>
      </c>
      <c r="E119" s="239"/>
      <c r="F119" s="240"/>
      <c r="G119" s="240"/>
      <c r="H119" s="240"/>
      <c r="I119" s="240"/>
      <c r="J119" s="240"/>
      <c r="K119" s="240"/>
      <c r="L119" s="240"/>
      <c r="M119" s="69"/>
    </row>
    <row r="120" spans="1:14" x14ac:dyDescent="0.3">
      <c r="A120" s="69"/>
      <c r="B120" s="72" t="s">
        <v>134</v>
      </c>
      <c r="C120" s="73">
        <f>C119+C87</f>
        <v>89904.88</v>
      </c>
      <c r="D120" s="73">
        <f>D119+D87</f>
        <v>89904.88</v>
      </c>
      <c r="E120" s="74"/>
      <c r="F120" s="143"/>
      <c r="G120" s="75"/>
      <c r="H120" s="77"/>
      <c r="I120" s="77"/>
      <c r="J120" s="78"/>
      <c r="K120" s="78"/>
      <c r="L120" s="77"/>
      <c r="M120" s="77"/>
    </row>
    <row r="121" spans="1:14" x14ac:dyDescent="0.3">
      <c r="A121" s="69"/>
      <c r="B121" s="79"/>
      <c r="C121" s="80"/>
      <c r="D121" s="80"/>
      <c r="E121" s="74"/>
      <c r="F121" s="143"/>
      <c r="G121" s="76"/>
      <c r="H121" s="81" t="s">
        <v>135</v>
      </c>
      <c r="I121" s="81"/>
      <c r="J121" s="81"/>
      <c r="K121" s="81"/>
      <c r="L121" s="81" t="s">
        <v>136</v>
      </c>
      <c r="M121" s="69"/>
    </row>
    <row r="122" spans="1:14" x14ac:dyDescent="0.3">
      <c r="A122" s="69"/>
      <c r="B122" s="79"/>
      <c r="C122" s="80"/>
      <c r="D122" s="80"/>
      <c r="E122" s="83"/>
      <c r="F122" s="143"/>
      <c r="G122" s="86"/>
      <c r="H122" s="84" t="s">
        <v>137</v>
      </c>
      <c r="I122" s="84"/>
      <c r="J122" s="84"/>
      <c r="K122" s="84"/>
      <c r="L122" s="84" t="s">
        <v>138</v>
      </c>
      <c r="M122" s="84"/>
    </row>
    <row r="123" spans="1:14" ht="31.2" x14ac:dyDescent="0.3">
      <c r="A123" s="85" t="s">
        <v>139</v>
      </c>
      <c r="B123" s="69"/>
      <c r="C123" s="220" t="s">
        <v>140</v>
      </c>
      <c r="D123" s="69"/>
      <c r="E123" s="83"/>
      <c r="F123" s="143"/>
      <c r="G123" s="86"/>
      <c r="H123" s="84"/>
      <c r="I123" s="84"/>
      <c r="J123" s="69"/>
      <c r="K123" s="69"/>
      <c r="L123" s="84"/>
      <c r="M123" s="87"/>
    </row>
    <row r="124" spans="1:14" x14ac:dyDescent="0.3">
      <c r="A124" s="85"/>
      <c r="B124" s="69"/>
      <c r="C124" s="107"/>
      <c r="D124" s="69"/>
      <c r="E124" s="83"/>
      <c r="F124" s="143"/>
      <c r="G124" s="78"/>
      <c r="H124" s="88"/>
      <c r="I124" s="89"/>
      <c r="J124" s="69"/>
      <c r="K124" s="69"/>
      <c r="L124" s="88"/>
      <c r="M124" s="90"/>
    </row>
    <row r="125" spans="1:14" x14ac:dyDescent="0.3">
      <c r="A125" s="85"/>
      <c r="B125" s="69"/>
      <c r="C125" s="85"/>
      <c r="D125" s="69"/>
      <c r="E125" s="83"/>
      <c r="F125" s="143"/>
      <c r="G125" s="78"/>
      <c r="H125" s="84" t="s">
        <v>136</v>
      </c>
      <c r="I125" s="84"/>
      <c r="J125" s="69"/>
      <c r="K125" s="69"/>
      <c r="L125" s="84" t="s">
        <v>136</v>
      </c>
      <c r="M125" s="87"/>
    </row>
    <row r="126" spans="1:14" x14ac:dyDescent="0.3">
      <c r="A126" s="85"/>
      <c r="B126" s="69"/>
      <c r="C126" s="85"/>
      <c r="D126" s="69"/>
      <c r="E126" s="83"/>
      <c r="F126" s="143"/>
      <c r="G126" s="78"/>
      <c r="H126" s="84" t="s">
        <v>142</v>
      </c>
      <c r="I126" s="69"/>
      <c r="J126" s="69"/>
      <c r="K126" s="69"/>
      <c r="L126" s="84" t="s">
        <v>143</v>
      </c>
      <c r="M126" s="69"/>
    </row>
    <row r="127" spans="1:14" x14ac:dyDescent="0.3">
      <c r="A127" s="184" t="s">
        <v>141</v>
      </c>
      <c r="B127" s="69"/>
      <c r="C127" s="69"/>
      <c r="D127" s="69"/>
      <c r="E127" s="91"/>
      <c r="F127" s="121"/>
      <c r="G127" s="69"/>
      <c r="H127" s="84"/>
      <c r="I127" s="69"/>
      <c r="J127" s="69"/>
      <c r="K127" s="69"/>
      <c r="L127" s="84"/>
      <c r="M127" s="69"/>
    </row>
    <row r="128" spans="1:14" x14ac:dyDescent="0.3">
      <c r="A128" s="85" t="s">
        <v>144</v>
      </c>
      <c r="B128" s="93"/>
      <c r="C128" s="93"/>
      <c r="D128" s="93"/>
      <c r="E128" s="94"/>
      <c r="F128" s="93"/>
      <c r="G128" s="69"/>
      <c r="H128" s="69"/>
      <c r="I128" s="69"/>
      <c r="J128" s="69"/>
      <c r="K128" s="69"/>
      <c r="L128" s="69"/>
      <c r="M128" s="95" t="str">
        <f>M94</f>
        <v>Skeda Nru. 301/2025</v>
      </c>
    </row>
    <row r="129" spans="1:15" x14ac:dyDescent="0.3">
      <c r="A129" s="249" t="s">
        <v>1</v>
      </c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</row>
    <row r="130" spans="1:15" ht="16.2" x14ac:dyDescent="0.35">
      <c r="A130" s="184"/>
      <c r="B130" s="96"/>
      <c r="C130" s="97"/>
      <c r="D130" s="242" t="s">
        <v>145</v>
      </c>
      <c r="E130" s="242"/>
      <c r="F130" s="242"/>
      <c r="G130" s="242"/>
      <c r="H130" s="98"/>
      <c r="I130" s="98"/>
      <c r="J130" s="98"/>
      <c r="K130" s="99"/>
      <c r="L130" s="243" t="s">
        <v>3</v>
      </c>
      <c r="M130" s="243"/>
    </row>
    <row r="131" spans="1:15" x14ac:dyDescent="0.3">
      <c r="A131" s="184"/>
      <c r="B131" s="96"/>
      <c r="C131" s="108"/>
      <c r="D131" s="93"/>
      <c r="E131" s="94"/>
      <c r="F131" s="93"/>
      <c r="G131" s="93"/>
      <c r="H131" s="93"/>
      <c r="I131" s="108"/>
      <c r="J131" s="93"/>
      <c r="K131" s="93"/>
      <c r="L131" s="93"/>
      <c r="M131" s="69"/>
    </row>
    <row r="132" spans="1:15" ht="46.8" x14ac:dyDescent="0.3">
      <c r="A132" s="185"/>
      <c r="B132" s="100" t="s">
        <v>4</v>
      </c>
      <c r="C132" s="101" t="s">
        <v>5</v>
      </c>
      <c r="D132" s="102" t="s">
        <v>6</v>
      </c>
      <c r="E132" s="247" t="s">
        <v>7</v>
      </c>
      <c r="F132" s="248"/>
      <c r="G132" s="103" t="s">
        <v>8</v>
      </c>
      <c r="H132" s="101" t="s">
        <v>9</v>
      </c>
      <c r="I132" s="101" t="s">
        <v>10</v>
      </c>
      <c r="J132" s="101" t="s">
        <v>11</v>
      </c>
      <c r="K132" s="101" t="s">
        <v>12</v>
      </c>
      <c r="L132" s="104" t="s">
        <v>13</v>
      </c>
      <c r="M132" s="101" t="s">
        <v>14</v>
      </c>
    </row>
    <row r="133" spans="1:15" x14ac:dyDescent="0.3">
      <c r="A133" s="187"/>
      <c r="B133" s="103" t="s">
        <v>15</v>
      </c>
      <c r="C133" s="104"/>
      <c r="D133" s="105"/>
      <c r="E133" s="197"/>
      <c r="F133" s="135"/>
      <c r="H133" s="104"/>
      <c r="I133" s="104"/>
      <c r="J133" s="104"/>
      <c r="K133" s="104"/>
      <c r="M133" s="104"/>
    </row>
    <row r="134" spans="1:15" ht="34.950000000000003" customHeight="1" x14ac:dyDescent="0.3">
      <c r="A134" s="186">
        <v>61</v>
      </c>
      <c r="B134" s="153" t="s">
        <v>271</v>
      </c>
      <c r="C134" s="149">
        <v>920.4</v>
      </c>
      <c r="D134" s="149">
        <v>920.4</v>
      </c>
      <c r="E134" s="125" t="s">
        <v>17</v>
      </c>
      <c r="F134" s="126"/>
      <c r="G134" s="120" t="s">
        <v>272</v>
      </c>
      <c r="H134" s="127">
        <v>45772</v>
      </c>
      <c r="I134" s="158" t="s">
        <v>273</v>
      </c>
      <c r="J134" s="165"/>
      <c r="K134" s="166" t="s">
        <v>274</v>
      </c>
      <c r="L134" s="130">
        <v>7110</v>
      </c>
      <c r="M134" s="141" t="s">
        <v>275</v>
      </c>
      <c r="O134" s="25"/>
    </row>
    <row r="135" spans="1:15" ht="31.5" customHeight="1" x14ac:dyDescent="0.3">
      <c r="A135" s="183">
        <f>A134+1</f>
        <v>62</v>
      </c>
      <c r="B135" s="253" t="s">
        <v>276</v>
      </c>
      <c r="C135" s="149">
        <v>153.4</v>
      </c>
      <c r="D135" s="149">
        <v>153.4</v>
      </c>
      <c r="E135" s="125" t="s">
        <v>106</v>
      </c>
      <c r="F135" s="126" t="s">
        <v>113</v>
      </c>
      <c r="G135" s="153" t="s">
        <v>277</v>
      </c>
      <c r="H135" s="127">
        <v>45701</v>
      </c>
      <c r="I135" s="133" t="s">
        <v>278</v>
      </c>
      <c r="J135" s="128"/>
      <c r="K135" s="129"/>
      <c r="L135" s="130">
        <v>3053</v>
      </c>
      <c r="M135" s="180" t="s">
        <v>279</v>
      </c>
    </row>
    <row r="136" spans="1:15" ht="45.75" customHeight="1" x14ac:dyDescent="0.3">
      <c r="A136" s="183">
        <f>A135+1</f>
        <v>63</v>
      </c>
      <c r="B136" s="253" t="s">
        <v>276</v>
      </c>
      <c r="C136" s="149">
        <v>1100.42</v>
      </c>
      <c r="D136" s="149">
        <v>1100.42</v>
      </c>
      <c r="E136" s="125" t="s">
        <v>106</v>
      </c>
      <c r="F136" s="126" t="s">
        <v>113</v>
      </c>
      <c r="G136" s="153" t="s">
        <v>280</v>
      </c>
      <c r="H136" s="127">
        <v>45688</v>
      </c>
      <c r="I136" s="133" t="s">
        <v>281</v>
      </c>
      <c r="J136" s="128"/>
      <c r="K136" s="129"/>
      <c r="L136" s="130">
        <v>3053</v>
      </c>
      <c r="M136" s="180" t="s">
        <v>279</v>
      </c>
    </row>
    <row r="137" spans="1:15" ht="39" customHeight="1" x14ac:dyDescent="0.3">
      <c r="A137" s="183">
        <f t="shared" ref="A137:A144" si="16">A136+1</f>
        <v>64</v>
      </c>
      <c r="B137" s="253" t="s">
        <v>276</v>
      </c>
      <c r="C137" s="149">
        <v>300</v>
      </c>
      <c r="D137" s="149">
        <v>300</v>
      </c>
      <c r="E137" s="125" t="s">
        <v>17</v>
      </c>
      <c r="F137" s="126" t="s">
        <v>113</v>
      </c>
      <c r="G137" s="153" t="s">
        <v>282</v>
      </c>
      <c r="H137" s="127">
        <v>45688</v>
      </c>
      <c r="I137" s="133" t="s">
        <v>283</v>
      </c>
      <c r="J137" s="128"/>
      <c r="K137" s="129"/>
      <c r="L137" s="130">
        <v>3053</v>
      </c>
      <c r="M137" s="180" t="s">
        <v>279</v>
      </c>
    </row>
    <row r="138" spans="1:15" ht="40.950000000000003" customHeight="1" x14ac:dyDescent="0.3">
      <c r="A138" s="183">
        <v>65</v>
      </c>
      <c r="B138" s="253" t="s">
        <v>276</v>
      </c>
      <c r="C138" s="149">
        <v>1100.42</v>
      </c>
      <c r="D138" s="149">
        <v>1100.42</v>
      </c>
      <c r="E138" s="125" t="s">
        <v>106</v>
      </c>
      <c r="F138" s="126" t="s">
        <v>113</v>
      </c>
      <c r="G138" s="153" t="s">
        <v>284</v>
      </c>
      <c r="H138" s="127">
        <v>45716</v>
      </c>
      <c r="I138" s="133" t="s">
        <v>285</v>
      </c>
      <c r="J138" s="128"/>
      <c r="K138" s="129"/>
      <c r="L138" s="130">
        <v>3053</v>
      </c>
      <c r="M138" s="180" t="s">
        <v>279</v>
      </c>
      <c r="N138" s="25"/>
    </row>
    <row r="139" spans="1:15" ht="35.4" customHeight="1" x14ac:dyDescent="0.3">
      <c r="A139" s="183">
        <v>66</v>
      </c>
      <c r="B139" s="253" t="s">
        <v>276</v>
      </c>
      <c r="C139" s="149">
        <v>90</v>
      </c>
      <c r="D139" s="149">
        <v>90</v>
      </c>
      <c r="E139" s="125" t="s">
        <v>17</v>
      </c>
      <c r="F139" s="126" t="s">
        <v>113</v>
      </c>
      <c r="G139" s="153" t="s">
        <v>286</v>
      </c>
      <c r="H139" s="127">
        <v>45699</v>
      </c>
      <c r="I139" s="133" t="s">
        <v>287</v>
      </c>
      <c r="J139" s="128"/>
      <c r="K139" s="129"/>
      <c r="L139" s="130">
        <v>3053</v>
      </c>
      <c r="M139" s="180" t="s">
        <v>279</v>
      </c>
    </row>
    <row r="140" spans="1:15" s="204" customFormat="1" ht="36" customHeight="1" x14ac:dyDescent="0.3">
      <c r="A140" s="183">
        <v>67</v>
      </c>
      <c r="B140" s="254" t="s">
        <v>276</v>
      </c>
      <c r="C140" s="62">
        <v>236.95</v>
      </c>
      <c r="D140" s="62">
        <v>236.95</v>
      </c>
      <c r="E140" s="55" t="s">
        <v>17</v>
      </c>
      <c r="F140" s="56" t="s">
        <v>113</v>
      </c>
      <c r="G140" s="52" t="s">
        <v>288</v>
      </c>
      <c r="H140" s="57">
        <v>45701</v>
      </c>
      <c r="I140" s="53" t="s">
        <v>287</v>
      </c>
      <c r="J140" s="233"/>
      <c r="K140" s="234"/>
      <c r="L140" s="59">
        <v>3053</v>
      </c>
      <c r="M140" s="180" t="s">
        <v>279</v>
      </c>
      <c r="N140" s="203"/>
    </row>
    <row r="141" spans="1:15" s="204" customFormat="1" ht="34.200000000000003" customHeight="1" x14ac:dyDescent="0.3">
      <c r="A141" s="183">
        <v>68</v>
      </c>
      <c r="B141" s="253" t="s">
        <v>276</v>
      </c>
      <c r="C141" s="149">
        <v>1100.42</v>
      </c>
      <c r="D141" s="149">
        <v>1100.42</v>
      </c>
      <c r="E141" s="125" t="s">
        <v>106</v>
      </c>
      <c r="F141" s="126" t="s">
        <v>113</v>
      </c>
      <c r="G141" s="153" t="s">
        <v>289</v>
      </c>
      <c r="H141" s="127">
        <v>45747</v>
      </c>
      <c r="I141" s="133" t="s">
        <v>330</v>
      </c>
      <c r="J141" s="128"/>
      <c r="K141" s="129"/>
      <c r="L141" s="130">
        <v>3053</v>
      </c>
      <c r="M141" s="180" t="s">
        <v>279</v>
      </c>
    </row>
    <row r="142" spans="1:15" s="92" customFormat="1" ht="35.25" customHeight="1" x14ac:dyDescent="0.3">
      <c r="A142" s="183">
        <v>69</v>
      </c>
      <c r="B142" s="124" t="s">
        <v>290</v>
      </c>
      <c r="C142" s="149">
        <v>75</v>
      </c>
      <c r="D142" s="149">
        <v>75</v>
      </c>
      <c r="E142" s="125" t="s">
        <v>106</v>
      </c>
      <c r="F142" s="126" t="s">
        <v>113</v>
      </c>
      <c r="G142" s="124" t="s">
        <v>291</v>
      </c>
      <c r="H142" s="127">
        <v>45773</v>
      </c>
      <c r="I142" s="133">
        <v>241845</v>
      </c>
      <c r="J142" s="128"/>
      <c r="K142" s="129" t="s">
        <v>292</v>
      </c>
      <c r="L142" s="130">
        <v>2670</v>
      </c>
      <c r="M142" s="180" t="s">
        <v>293</v>
      </c>
      <c r="N142" s="201"/>
    </row>
    <row r="143" spans="1:15" s="92" customFormat="1" ht="34.5" customHeight="1" x14ac:dyDescent="0.3">
      <c r="A143" s="183">
        <v>70</v>
      </c>
      <c r="B143" s="124" t="s">
        <v>294</v>
      </c>
      <c r="C143" s="139">
        <v>118</v>
      </c>
      <c r="D143" s="139">
        <v>118</v>
      </c>
      <c r="E143" s="209" t="s">
        <v>106</v>
      </c>
      <c r="F143" s="126" t="s">
        <v>113</v>
      </c>
      <c r="G143" s="124" t="s">
        <v>295</v>
      </c>
      <c r="H143" s="131">
        <v>45726</v>
      </c>
      <c r="I143" s="158" t="s">
        <v>296</v>
      </c>
      <c r="J143" s="178"/>
      <c r="K143" s="161"/>
      <c r="L143" s="151">
        <v>2720</v>
      </c>
      <c r="M143" s="180" t="s">
        <v>297</v>
      </c>
      <c r="N143" s="201"/>
    </row>
    <row r="144" spans="1:15" s="92" customFormat="1" ht="49.2" customHeight="1" x14ac:dyDescent="0.3">
      <c r="A144" s="183">
        <f t="shared" si="16"/>
        <v>71</v>
      </c>
      <c r="B144" s="153" t="s">
        <v>298</v>
      </c>
      <c r="C144" s="139">
        <v>3277.24</v>
      </c>
      <c r="D144" s="139">
        <v>3277.24</v>
      </c>
      <c r="E144" s="209" t="s">
        <v>17</v>
      </c>
      <c r="F144" s="126" t="s">
        <v>113</v>
      </c>
      <c r="G144" s="124" t="s">
        <v>299</v>
      </c>
      <c r="H144" s="131">
        <v>45719</v>
      </c>
      <c r="I144" s="158" t="s">
        <v>300</v>
      </c>
      <c r="J144" s="178"/>
      <c r="K144" s="161"/>
      <c r="L144" s="151">
        <v>3070</v>
      </c>
      <c r="M144" s="180" t="s">
        <v>301</v>
      </c>
    </row>
    <row r="145" spans="1:15" s="92" customFormat="1" ht="30.6" x14ac:dyDescent="0.3">
      <c r="A145" s="183">
        <v>72</v>
      </c>
      <c r="B145" s="153" t="s">
        <v>298</v>
      </c>
      <c r="C145" s="207">
        <v>270</v>
      </c>
      <c r="D145" s="207">
        <v>270</v>
      </c>
      <c r="E145" s="125" t="s">
        <v>17</v>
      </c>
      <c r="F145" s="126" t="s">
        <v>113</v>
      </c>
      <c r="G145" s="124" t="s">
        <v>302</v>
      </c>
      <c r="H145" s="127">
        <v>45741</v>
      </c>
      <c r="I145" s="133" t="s">
        <v>303</v>
      </c>
      <c r="J145" s="128"/>
      <c r="K145" s="129"/>
      <c r="L145" s="130">
        <v>3070</v>
      </c>
      <c r="M145" s="180" t="s">
        <v>301</v>
      </c>
    </row>
    <row r="146" spans="1:15" s="92" customFormat="1" ht="35.4" customHeight="1" x14ac:dyDescent="0.3">
      <c r="A146" s="183">
        <v>73</v>
      </c>
      <c r="B146" s="153" t="s">
        <v>298</v>
      </c>
      <c r="C146" s="207">
        <v>335.98</v>
      </c>
      <c r="D146" s="207">
        <v>335.98</v>
      </c>
      <c r="E146" s="125" t="s">
        <v>17</v>
      </c>
      <c r="F146" s="126" t="s">
        <v>113</v>
      </c>
      <c r="G146" s="153" t="s">
        <v>304</v>
      </c>
      <c r="H146" s="127">
        <v>45737</v>
      </c>
      <c r="I146" s="158" t="s">
        <v>305</v>
      </c>
      <c r="J146" s="128"/>
      <c r="K146" s="208"/>
      <c r="L146" s="130">
        <v>3010</v>
      </c>
      <c r="M146" s="180" t="s">
        <v>301</v>
      </c>
    </row>
    <row r="147" spans="1:15" s="92" customFormat="1" ht="34.5" customHeight="1" x14ac:dyDescent="0.3">
      <c r="A147" s="183">
        <v>74</v>
      </c>
      <c r="B147" s="153" t="s">
        <v>306</v>
      </c>
      <c r="C147" s="207">
        <v>736.22</v>
      </c>
      <c r="D147" s="207">
        <v>736.22</v>
      </c>
      <c r="E147" s="125" t="s">
        <v>17</v>
      </c>
      <c r="F147" s="126" t="s">
        <v>113</v>
      </c>
      <c r="G147" s="124" t="s">
        <v>307</v>
      </c>
      <c r="H147" s="127">
        <v>45678</v>
      </c>
      <c r="I147" s="158">
        <v>4474</v>
      </c>
      <c r="J147" s="128"/>
      <c r="K147" s="208" t="s">
        <v>308</v>
      </c>
      <c r="L147" s="130">
        <v>3010</v>
      </c>
      <c r="M147" s="180" t="s">
        <v>309</v>
      </c>
      <c r="N147" s="201"/>
      <c r="O147" s="201"/>
    </row>
    <row r="148" spans="1:15" s="92" customFormat="1" ht="33.6" customHeight="1" x14ac:dyDescent="0.3">
      <c r="A148" s="183">
        <v>75</v>
      </c>
      <c r="B148" s="134" t="s">
        <v>306</v>
      </c>
      <c r="C148" s="207">
        <v>797.58</v>
      </c>
      <c r="D148" s="207">
        <v>797.58</v>
      </c>
      <c r="E148" s="125" t="s">
        <v>17</v>
      </c>
      <c r="F148" s="126" t="s">
        <v>113</v>
      </c>
      <c r="G148" s="124" t="s">
        <v>310</v>
      </c>
      <c r="H148" s="127">
        <v>45687</v>
      </c>
      <c r="I148" s="158">
        <v>4493</v>
      </c>
      <c r="J148" s="128"/>
      <c r="K148" s="208" t="s">
        <v>308</v>
      </c>
      <c r="L148" s="130">
        <v>3010</v>
      </c>
      <c r="M148" s="180" t="s">
        <v>309</v>
      </c>
    </row>
    <row r="149" spans="1:15" s="92" customFormat="1" ht="34.200000000000003" customHeight="1" x14ac:dyDescent="0.3">
      <c r="A149" s="183">
        <v>76</v>
      </c>
      <c r="B149" s="50" t="s">
        <v>306</v>
      </c>
      <c r="C149" s="112">
        <v>572.75</v>
      </c>
      <c r="D149" s="112">
        <v>572.75</v>
      </c>
      <c r="E149" s="210" t="s">
        <v>106</v>
      </c>
      <c r="F149" s="211" t="s">
        <v>113</v>
      </c>
      <c r="G149" s="212" t="s">
        <v>311</v>
      </c>
      <c r="H149" s="19">
        <v>45731</v>
      </c>
      <c r="I149" s="236">
        <v>4648</v>
      </c>
      <c r="J149" s="20"/>
      <c r="K149" s="213"/>
      <c r="L149" s="23">
        <v>3010</v>
      </c>
      <c r="M149" s="180" t="s">
        <v>309</v>
      </c>
      <c r="N149" s="201"/>
    </row>
    <row r="150" spans="1:15" s="92" customFormat="1" ht="37.950000000000003" customHeight="1" x14ac:dyDescent="0.3">
      <c r="A150" s="183">
        <v>77</v>
      </c>
      <c r="B150" s="124" t="s">
        <v>306</v>
      </c>
      <c r="C150" s="156">
        <v>38.01</v>
      </c>
      <c r="D150" s="156">
        <v>38.01</v>
      </c>
      <c r="E150" s="125" t="s">
        <v>106</v>
      </c>
      <c r="F150" s="126" t="s">
        <v>113</v>
      </c>
      <c r="G150" s="124" t="s">
        <v>312</v>
      </c>
      <c r="H150" s="131">
        <v>45731</v>
      </c>
      <c r="I150" s="158">
        <v>4649</v>
      </c>
      <c r="J150" s="133"/>
      <c r="K150" s="169"/>
      <c r="L150" s="130">
        <v>3010</v>
      </c>
      <c r="M150" s="180" t="s">
        <v>309</v>
      </c>
      <c r="N150" s="201"/>
    </row>
    <row r="151" spans="1:15" s="92" customFormat="1" ht="30.6" x14ac:dyDescent="0.3">
      <c r="A151" s="183">
        <v>78</v>
      </c>
      <c r="B151" s="124" t="s">
        <v>306</v>
      </c>
      <c r="C151" s="156">
        <v>572.75</v>
      </c>
      <c r="D151" s="156">
        <v>572.75</v>
      </c>
      <c r="E151" s="125" t="s">
        <v>106</v>
      </c>
      <c r="F151" s="126" t="s">
        <v>113</v>
      </c>
      <c r="G151" s="117" t="s">
        <v>313</v>
      </c>
      <c r="H151" s="127">
        <v>45731</v>
      </c>
      <c r="I151" s="158">
        <v>4650</v>
      </c>
      <c r="J151" s="165"/>
      <c r="K151" s="166"/>
      <c r="L151" s="130">
        <v>3010</v>
      </c>
      <c r="M151" s="180" t="s">
        <v>309</v>
      </c>
      <c r="N151" s="201"/>
    </row>
    <row r="152" spans="1:15" s="92" customFormat="1" ht="45.6" x14ac:dyDescent="0.3">
      <c r="A152" s="189">
        <v>79</v>
      </c>
      <c r="B152" s="124" t="s">
        <v>306</v>
      </c>
      <c r="C152" s="149">
        <v>572.75</v>
      </c>
      <c r="D152" s="149">
        <v>572.75</v>
      </c>
      <c r="E152" s="125" t="s">
        <v>106</v>
      </c>
      <c r="F152" s="126" t="s">
        <v>113</v>
      </c>
      <c r="G152" s="124" t="s">
        <v>314</v>
      </c>
      <c r="H152" s="131">
        <v>45731</v>
      </c>
      <c r="I152" s="158">
        <v>4651</v>
      </c>
      <c r="J152" s="133"/>
      <c r="K152" s="129"/>
      <c r="L152" s="150">
        <v>3010</v>
      </c>
      <c r="M152" s="180" t="s">
        <v>309</v>
      </c>
      <c r="N152" s="201"/>
    </row>
    <row r="153" spans="1:15" ht="33.75" customHeight="1" x14ac:dyDescent="0.3">
      <c r="A153" s="190">
        <v>80</v>
      </c>
      <c r="B153" s="124" t="s">
        <v>306</v>
      </c>
      <c r="C153" s="149">
        <v>86.79</v>
      </c>
      <c r="D153" s="149">
        <v>86.79</v>
      </c>
      <c r="E153" s="125" t="s">
        <v>106</v>
      </c>
      <c r="F153" s="126" t="s">
        <v>113</v>
      </c>
      <c r="G153" s="124" t="s">
        <v>315</v>
      </c>
      <c r="H153" s="127">
        <v>45731</v>
      </c>
      <c r="I153" s="158">
        <v>4652</v>
      </c>
      <c r="J153" s="128"/>
      <c r="K153" s="129"/>
      <c r="L153" s="130">
        <v>3010</v>
      </c>
      <c r="M153" s="180" t="s">
        <v>309</v>
      </c>
      <c r="N153" s="25"/>
    </row>
    <row r="154" spans="1:15" x14ac:dyDescent="0.3">
      <c r="A154" s="3"/>
      <c r="B154" s="124"/>
      <c r="C154" s="26">
        <f>SUM(C134:C153)</f>
        <v>12455.08</v>
      </c>
      <c r="D154" s="26">
        <f>SUM(D134:D153)</f>
        <v>12455.08</v>
      </c>
      <c r="E154" s="125"/>
      <c r="F154" s="126"/>
      <c r="G154" s="153"/>
      <c r="H154" s="131"/>
      <c r="I154" s="132"/>
      <c r="J154" s="133"/>
      <c r="K154" s="129"/>
      <c r="L154" s="130"/>
      <c r="M154" s="3"/>
    </row>
    <row r="155" spans="1:15" x14ac:dyDescent="0.3">
      <c r="A155" s="3"/>
      <c r="B155" s="27" t="s">
        <v>134</v>
      </c>
      <c r="C155" s="28">
        <f>C154+C120</f>
        <v>102359.96</v>
      </c>
      <c r="D155" s="28">
        <f>D154+D120</f>
        <v>102359.96</v>
      </c>
      <c r="E155" s="29"/>
      <c r="F155" s="144"/>
      <c r="G155" s="30"/>
      <c r="H155" s="32"/>
      <c r="I155" s="32"/>
      <c r="J155" s="33"/>
      <c r="K155" s="33"/>
      <c r="L155" s="32"/>
      <c r="M155" s="32"/>
    </row>
    <row r="156" spans="1:15" x14ac:dyDescent="0.3">
      <c r="A156" s="3"/>
      <c r="B156" s="34"/>
      <c r="C156" s="35"/>
      <c r="D156" s="35"/>
      <c r="E156" s="29"/>
      <c r="F156" s="144"/>
      <c r="G156" s="119"/>
      <c r="H156" s="36" t="s">
        <v>135</v>
      </c>
      <c r="I156" s="36"/>
      <c r="J156" s="36"/>
      <c r="K156" s="36"/>
      <c r="L156" s="36" t="s">
        <v>136</v>
      </c>
      <c r="M156" s="3"/>
    </row>
    <row r="157" spans="1:15" x14ac:dyDescent="0.3">
      <c r="A157" s="3"/>
      <c r="B157" s="34"/>
      <c r="C157" s="35"/>
      <c r="D157" s="35"/>
      <c r="E157" s="37"/>
      <c r="F157" s="144"/>
      <c r="G157" s="40"/>
      <c r="H157" s="38" t="s">
        <v>137</v>
      </c>
      <c r="I157" s="38"/>
      <c r="J157" s="38"/>
      <c r="K157" s="38"/>
      <c r="L157" s="38" t="s">
        <v>138</v>
      </c>
      <c r="M157" s="38"/>
    </row>
    <row r="158" spans="1:15" ht="31.2" x14ac:dyDescent="0.3">
      <c r="A158" s="39" t="s">
        <v>139</v>
      </c>
      <c r="B158" s="3"/>
      <c r="C158" s="220" t="s">
        <v>140</v>
      </c>
      <c r="D158" s="3"/>
      <c r="E158" s="37"/>
      <c r="F158" s="144"/>
      <c r="G158" s="86"/>
      <c r="H158" s="38"/>
      <c r="I158" s="38"/>
      <c r="J158" s="3"/>
      <c r="K158" s="3"/>
      <c r="L158" s="38"/>
      <c r="M158" s="41"/>
    </row>
    <row r="159" spans="1:15" x14ac:dyDescent="0.3">
      <c r="A159" s="39"/>
      <c r="B159" s="172"/>
      <c r="C159" s="173"/>
      <c r="D159" s="174"/>
      <c r="E159" s="175"/>
      <c r="F159" s="176"/>
      <c r="G159" s="177"/>
      <c r="H159" s="32"/>
      <c r="I159" s="32"/>
      <c r="J159" s="48"/>
      <c r="K159" s="49"/>
      <c r="L159" s="32"/>
      <c r="M159" s="32"/>
    </row>
    <row r="160" spans="1:15" x14ac:dyDescent="0.3">
      <c r="A160" s="39"/>
      <c r="B160" s="3"/>
      <c r="C160" s="39"/>
      <c r="D160" s="3"/>
      <c r="E160" s="37"/>
      <c r="F160" s="144"/>
      <c r="G160" s="33"/>
      <c r="H160" s="38" t="s">
        <v>136</v>
      </c>
      <c r="I160" s="38"/>
      <c r="J160" s="3"/>
      <c r="K160" s="3"/>
      <c r="L160" s="38" t="s">
        <v>136</v>
      </c>
      <c r="M160" s="41"/>
    </row>
    <row r="161" spans="1:15" x14ac:dyDescent="0.3">
      <c r="A161" s="45" t="s">
        <v>141</v>
      </c>
      <c r="B161" s="3"/>
      <c r="C161" s="3"/>
      <c r="D161" s="3"/>
      <c r="E161" s="46"/>
      <c r="F161" s="122"/>
      <c r="G161" s="3"/>
      <c r="H161" s="38" t="s">
        <v>142</v>
      </c>
      <c r="I161" s="3"/>
      <c r="J161" s="3"/>
      <c r="K161" s="3"/>
      <c r="L161" s="38" t="s">
        <v>143</v>
      </c>
      <c r="M161" s="3"/>
    </row>
    <row r="163" spans="1:15" x14ac:dyDescent="0.3">
      <c r="A163" s="39" t="s">
        <v>144</v>
      </c>
      <c r="B163" s="6"/>
      <c r="C163" s="10"/>
      <c r="D163" s="1"/>
      <c r="E163" s="2"/>
      <c r="F163" s="1"/>
      <c r="G163" s="3"/>
      <c r="H163" s="3"/>
      <c r="I163" s="3"/>
      <c r="J163" s="3"/>
      <c r="K163" s="3"/>
      <c r="L163" s="3"/>
      <c r="M163" s="4" t="str">
        <f>M128</f>
        <v>Skeda Nru. 301/2025</v>
      </c>
    </row>
    <row r="164" spans="1:15" x14ac:dyDescent="0.3">
      <c r="A164" s="241" t="s">
        <v>1</v>
      </c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</row>
    <row r="165" spans="1:15" ht="16.2" x14ac:dyDescent="0.35">
      <c r="A165" s="45"/>
      <c r="B165" s="6"/>
      <c r="C165" s="7"/>
      <c r="D165" s="250" t="s">
        <v>316</v>
      </c>
      <c r="E165" s="250"/>
      <c r="F165" s="250"/>
      <c r="G165" s="250"/>
      <c r="H165" s="8"/>
      <c r="I165" s="8"/>
      <c r="J165" s="8"/>
      <c r="K165" s="9"/>
      <c r="L165" s="243" t="s">
        <v>3</v>
      </c>
      <c r="M165" s="243"/>
    </row>
    <row r="166" spans="1:15" x14ac:dyDescent="0.3">
      <c r="A166" s="45"/>
      <c r="B166" s="54"/>
      <c r="C166" s="24"/>
      <c r="D166" s="24"/>
      <c r="E166" s="55"/>
      <c r="F166" s="56"/>
      <c r="G166" s="60"/>
      <c r="H166" s="64"/>
      <c r="I166" s="65"/>
      <c r="J166" s="62"/>
      <c r="K166" s="110"/>
      <c r="L166" s="68"/>
      <c r="M166" s="3"/>
    </row>
    <row r="167" spans="1:15" ht="53.4" customHeight="1" x14ac:dyDescent="0.3">
      <c r="A167" s="181"/>
      <c r="B167" s="11" t="s">
        <v>4</v>
      </c>
      <c r="C167" s="12" t="s">
        <v>5</v>
      </c>
      <c r="D167" s="13" t="s">
        <v>6</v>
      </c>
      <c r="E167" s="244" t="s">
        <v>7</v>
      </c>
      <c r="F167" s="245"/>
      <c r="G167" s="11" t="s">
        <v>8</v>
      </c>
      <c r="H167" s="12" t="s">
        <v>9</v>
      </c>
      <c r="I167" s="12" t="s">
        <v>10</v>
      </c>
      <c r="J167" s="12" t="s">
        <v>11</v>
      </c>
      <c r="K167" s="12" t="s">
        <v>12</v>
      </c>
      <c r="L167" s="12" t="s">
        <v>13</v>
      </c>
      <c r="M167" s="12" t="s">
        <v>14</v>
      </c>
    </row>
    <row r="168" spans="1:15" x14ac:dyDescent="0.3">
      <c r="A168" s="182"/>
      <c r="B168" s="217" t="s">
        <v>15</v>
      </c>
      <c r="C168" s="15"/>
      <c r="D168" s="16"/>
      <c r="E168" s="17"/>
      <c r="F168" s="15"/>
      <c r="G168" s="14"/>
      <c r="H168" s="15"/>
      <c r="I168" s="15"/>
      <c r="J168" s="15"/>
      <c r="K168" s="15"/>
      <c r="L168" s="15"/>
      <c r="M168" s="15"/>
    </row>
    <row r="169" spans="1:15" s="92" customFormat="1" ht="45.6" x14ac:dyDescent="0.3">
      <c r="A169" s="183">
        <v>81</v>
      </c>
      <c r="B169" s="124" t="s">
        <v>306</v>
      </c>
      <c r="C169" s="149">
        <v>514.46</v>
      </c>
      <c r="D169" s="149">
        <v>514.46</v>
      </c>
      <c r="E169" s="125" t="s">
        <v>106</v>
      </c>
      <c r="F169" s="126" t="s">
        <v>113</v>
      </c>
      <c r="G169" s="124" t="s">
        <v>317</v>
      </c>
      <c r="H169" s="127">
        <v>45731</v>
      </c>
      <c r="I169" s="158">
        <v>4653</v>
      </c>
      <c r="J169" s="128"/>
      <c r="K169" s="129"/>
      <c r="L169" s="130">
        <v>3010</v>
      </c>
      <c r="M169" s="180" t="s">
        <v>309</v>
      </c>
    </row>
    <row r="170" spans="1:15" s="92" customFormat="1" ht="33" customHeight="1" x14ac:dyDescent="0.3">
      <c r="A170" s="183">
        <v>82</v>
      </c>
      <c r="B170" s="124" t="s">
        <v>306</v>
      </c>
      <c r="C170" s="149">
        <v>125.5</v>
      </c>
      <c r="D170" s="149">
        <v>125.5</v>
      </c>
      <c r="E170" s="125" t="s">
        <v>106</v>
      </c>
      <c r="F170" s="126" t="s">
        <v>113</v>
      </c>
      <c r="G170" s="124" t="s">
        <v>318</v>
      </c>
      <c r="H170" s="127">
        <v>45733</v>
      </c>
      <c r="I170" s="158">
        <v>4654</v>
      </c>
      <c r="J170" s="128"/>
      <c r="K170" s="129"/>
      <c r="L170" s="130">
        <v>3010</v>
      </c>
      <c r="M170" s="180" t="s">
        <v>309</v>
      </c>
    </row>
    <row r="171" spans="1:15" s="92" customFormat="1" ht="37.950000000000003" customHeight="1" x14ac:dyDescent="0.3">
      <c r="A171" s="183">
        <v>83</v>
      </c>
      <c r="B171" s="124" t="s">
        <v>306</v>
      </c>
      <c r="C171" s="149">
        <v>546.44000000000005</v>
      </c>
      <c r="D171" s="149">
        <v>546.44000000000005</v>
      </c>
      <c r="E171" s="125" t="s">
        <v>106</v>
      </c>
      <c r="F171" s="126" t="s">
        <v>113</v>
      </c>
      <c r="G171" s="124" t="s">
        <v>319</v>
      </c>
      <c r="H171" s="127">
        <v>45733</v>
      </c>
      <c r="I171" s="133">
        <v>4656</v>
      </c>
      <c r="J171" s="128"/>
      <c r="K171" s="129"/>
      <c r="L171" s="59">
        <v>3010</v>
      </c>
      <c r="M171" s="180" t="s">
        <v>309</v>
      </c>
      <c r="N171" s="201"/>
      <c r="O171" s="201"/>
    </row>
    <row r="172" spans="1:15" s="92" customFormat="1" ht="35.4" customHeight="1" x14ac:dyDescent="0.3">
      <c r="A172" s="183">
        <v>84</v>
      </c>
      <c r="B172" s="124" t="s">
        <v>306</v>
      </c>
      <c r="C172" s="149">
        <v>529.58000000000004</v>
      </c>
      <c r="D172" s="149">
        <v>529.58000000000004</v>
      </c>
      <c r="E172" s="125" t="s">
        <v>106</v>
      </c>
      <c r="F172" s="126" t="s">
        <v>113</v>
      </c>
      <c r="G172" s="124" t="s">
        <v>320</v>
      </c>
      <c r="H172" s="131">
        <v>45733</v>
      </c>
      <c r="I172" s="133">
        <v>4657</v>
      </c>
      <c r="J172" s="128"/>
      <c r="K172" s="129"/>
      <c r="L172" s="130">
        <v>3010</v>
      </c>
      <c r="M172" s="180" t="s">
        <v>309</v>
      </c>
      <c r="O172" s="201"/>
    </row>
    <row r="173" spans="1:15" s="92" customFormat="1" ht="33.75" customHeight="1" x14ac:dyDescent="0.3">
      <c r="A173" s="183">
        <v>85</v>
      </c>
      <c r="B173" s="167" t="s">
        <v>306</v>
      </c>
      <c r="C173" s="149">
        <v>516.17999999999995</v>
      </c>
      <c r="D173" s="149">
        <v>516.17999999999995</v>
      </c>
      <c r="E173" s="125" t="s">
        <v>106</v>
      </c>
      <c r="F173" s="126" t="s">
        <v>113</v>
      </c>
      <c r="G173" s="124" t="s">
        <v>321</v>
      </c>
      <c r="H173" s="131">
        <v>45733</v>
      </c>
      <c r="I173" s="133">
        <v>4658</v>
      </c>
      <c r="J173" s="168"/>
      <c r="K173" s="157"/>
      <c r="L173" s="151">
        <v>3010</v>
      </c>
      <c r="M173" s="180" t="s">
        <v>309</v>
      </c>
    </row>
    <row r="174" spans="1:15" s="92" customFormat="1" ht="33.75" customHeight="1" x14ac:dyDescent="0.3">
      <c r="A174" s="183">
        <v>86</v>
      </c>
      <c r="B174" s="124" t="s">
        <v>306</v>
      </c>
      <c r="C174" s="149">
        <v>572.75</v>
      </c>
      <c r="D174" s="149">
        <v>572.75</v>
      </c>
      <c r="E174" s="125" t="s">
        <v>106</v>
      </c>
      <c r="F174" s="126" t="s">
        <v>113</v>
      </c>
      <c r="G174" s="124" t="s">
        <v>322</v>
      </c>
      <c r="H174" s="131">
        <v>45733</v>
      </c>
      <c r="I174" s="133">
        <v>4659</v>
      </c>
      <c r="J174" s="163"/>
      <c r="K174" s="162"/>
      <c r="L174" s="128">
        <v>3010</v>
      </c>
      <c r="M174" s="180" t="s">
        <v>309</v>
      </c>
    </row>
    <row r="175" spans="1:15" s="92" customFormat="1" ht="35.25" customHeight="1" x14ac:dyDescent="0.3">
      <c r="A175" s="183">
        <v>87</v>
      </c>
      <c r="B175" s="124" t="s">
        <v>306</v>
      </c>
      <c r="C175" s="149">
        <v>19</v>
      </c>
      <c r="D175" s="149">
        <v>19</v>
      </c>
      <c r="E175" s="125" t="s">
        <v>106</v>
      </c>
      <c r="F175" s="126" t="s">
        <v>113</v>
      </c>
      <c r="G175" s="153" t="s">
        <v>323</v>
      </c>
      <c r="H175" s="131">
        <v>45733</v>
      </c>
      <c r="I175" s="133">
        <v>4660</v>
      </c>
      <c r="J175" s="150"/>
      <c r="K175" s="179"/>
      <c r="L175" s="159">
        <v>3010</v>
      </c>
      <c r="M175" s="180" t="s">
        <v>309</v>
      </c>
      <c r="O175" s="201"/>
    </row>
    <row r="176" spans="1:15" s="92" customFormat="1" ht="31.5" customHeight="1" x14ac:dyDescent="0.3">
      <c r="A176" s="183">
        <v>88</v>
      </c>
      <c r="B176" s="124" t="s">
        <v>306</v>
      </c>
      <c r="C176" s="156">
        <v>19</v>
      </c>
      <c r="D176" s="156">
        <v>19</v>
      </c>
      <c r="E176" s="214" t="s">
        <v>106</v>
      </c>
      <c r="F176" s="126" t="s">
        <v>113</v>
      </c>
      <c r="G176" s="124" t="s">
        <v>324</v>
      </c>
      <c r="H176" s="127">
        <v>45733</v>
      </c>
      <c r="I176" s="133">
        <v>4661</v>
      </c>
      <c r="J176" s="133"/>
      <c r="K176" s="169"/>
      <c r="L176" s="130">
        <v>3010</v>
      </c>
      <c r="M176" s="180" t="s">
        <v>309</v>
      </c>
    </row>
    <row r="177" spans="1:15" s="92" customFormat="1" ht="30.75" customHeight="1" x14ac:dyDescent="0.3">
      <c r="A177" s="183">
        <v>89</v>
      </c>
      <c r="B177" s="124" t="s">
        <v>306</v>
      </c>
      <c r="C177" s="156">
        <v>589.59</v>
      </c>
      <c r="D177" s="156">
        <v>589.59</v>
      </c>
      <c r="E177" s="214" t="s">
        <v>106</v>
      </c>
      <c r="F177" s="126" t="s">
        <v>18</v>
      </c>
      <c r="G177" s="124" t="s">
        <v>325</v>
      </c>
      <c r="H177" s="127">
        <v>45733</v>
      </c>
      <c r="I177" s="133">
        <v>4662</v>
      </c>
      <c r="J177" s="133"/>
      <c r="K177" s="169"/>
      <c r="L177" s="130">
        <v>3010</v>
      </c>
      <c r="M177" s="180" t="s">
        <v>309</v>
      </c>
      <c r="N177" s="201"/>
    </row>
    <row r="178" spans="1:15" s="92" customFormat="1" ht="38.4" customHeight="1" x14ac:dyDescent="0.3">
      <c r="A178" s="183">
        <f t="shared" ref="A178:A182" si="17">A177+1</f>
        <v>90</v>
      </c>
      <c r="B178" s="167" t="s">
        <v>306</v>
      </c>
      <c r="C178" s="149">
        <v>553.70000000000005</v>
      </c>
      <c r="D178" s="149">
        <v>553.70000000000005</v>
      </c>
      <c r="E178" s="125" t="s">
        <v>106</v>
      </c>
      <c r="F178" s="126" t="s">
        <v>113</v>
      </c>
      <c r="G178" s="124" t="s">
        <v>326</v>
      </c>
      <c r="H178" s="131">
        <v>45733</v>
      </c>
      <c r="I178" s="133">
        <v>4663</v>
      </c>
      <c r="J178" s="168"/>
      <c r="K178" s="157"/>
      <c r="L178" s="151">
        <v>3010</v>
      </c>
      <c r="M178" s="180" t="s">
        <v>309</v>
      </c>
    </row>
    <row r="179" spans="1:15" s="92" customFormat="1" ht="32.25" customHeight="1" x14ac:dyDescent="0.3">
      <c r="A179" s="183">
        <f t="shared" si="17"/>
        <v>91</v>
      </c>
      <c r="B179" s="54" t="s">
        <v>306</v>
      </c>
      <c r="C179" s="67">
        <v>546.44000000000005</v>
      </c>
      <c r="D179" s="67">
        <v>546.44000000000005</v>
      </c>
      <c r="E179" s="58" t="s">
        <v>106</v>
      </c>
      <c r="F179" s="126" t="s">
        <v>113</v>
      </c>
      <c r="G179" s="124" t="s">
        <v>327</v>
      </c>
      <c r="H179" s="57">
        <v>45733</v>
      </c>
      <c r="I179" s="65">
        <v>4664</v>
      </c>
      <c r="J179" s="195"/>
      <c r="K179" s="196"/>
      <c r="L179" s="59">
        <v>3010</v>
      </c>
      <c r="M179" s="180" t="s">
        <v>309</v>
      </c>
    </row>
    <row r="180" spans="1:15" s="92" customFormat="1" ht="30.6" x14ac:dyDescent="0.3">
      <c r="A180" s="183">
        <f t="shared" si="17"/>
        <v>92</v>
      </c>
      <c r="B180" s="167" t="s">
        <v>306</v>
      </c>
      <c r="C180" s="149">
        <v>19</v>
      </c>
      <c r="D180" s="149">
        <v>19</v>
      </c>
      <c r="E180" s="125" t="s">
        <v>106</v>
      </c>
      <c r="F180" s="126" t="s">
        <v>113</v>
      </c>
      <c r="G180" s="117" t="s">
        <v>328</v>
      </c>
      <c r="H180" s="131">
        <v>45733</v>
      </c>
      <c r="I180" s="133">
        <v>4665</v>
      </c>
      <c r="J180" s="157"/>
      <c r="K180" s="157"/>
      <c r="L180" s="151">
        <v>3010</v>
      </c>
      <c r="M180" s="180" t="s">
        <v>309</v>
      </c>
    </row>
    <row r="181" spans="1:15" s="92" customFormat="1" ht="35.25" customHeight="1" x14ac:dyDescent="0.3">
      <c r="A181" s="183">
        <f t="shared" si="17"/>
        <v>93</v>
      </c>
      <c r="B181" s="54"/>
      <c r="C181" s="67"/>
      <c r="D181" s="67"/>
      <c r="E181" s="58"/>
      <c r="F181" s="126"/>
      <c r="G181" s="124"/>
      <c r="H181" s="57"/>
      <c r="I181" s="65"/>
      <c r="J181" s="195"/>
      <c r="K181" s="196"/>
      <c r="L181" s="59"/>
      <c r="M181" s="180"/>
    </row>
    <row r="182" spans="1:15" s="92" customFormat="1" ht="33.75" customHeight="1" x14ac:dyDescent="0.3">
      <c r="A182" s="183">
        <f t="shared" si="17"/>
        <v>94</v>
      </c>
      <c r="B182" s="167"/>
      <c r="C182" s="149"/>
      <c r="D182" s="149"/>
      <c r="E182" s="125"/>
      <c r="F182" s="126"/>
      <c r="G182" s="117"/>
      <c r="H182" s="131"/>
      <c r="I182" s="133"/>
      <c r="J182" s="157"/>
      <c r="K182" s="157"/>
      <c r="L182" s="151"/>
      <c r="M182" s="180"/>
    </row>
    <row r="183" spans="1:15" s="92" customFormat="1" ht="36.75" customHeight="1" x14ac:dyDescent="0.3">
      <c r="A183" s="183">
        <v>95</v>
      </c>
      <c r="B183" s="124"/>
      <c r="C183" s="149"/>
      <c r="D183" s="149"/>
      <c r="E183" s="125"/>
      <c r="F183" s="126"/>
      <c r="G183" s="124"/>
      <c r="H183" s="131"/>
      <c r="I183" s="133"/>
      <c r="J183" s="128"/>
      <c r="K183" s="129"/>
      <c r="L183" s="130"/>
      <c r="M183" s="180"/>
    </row>
    <row r="184" spans="1:15" s="92" customFormat="1" x14ac:dyDescent="0.3">
      <c r="A184" s="183">
        <v>96</v>
      </c>
      <c r="B184" s="167"/>
      <c r="C184" s="149"/>
      <c r="D184" s="149"/>
      <c r="E184" s="125"/>
      <c r="F184" s="126"/>
      <c r="G184" s="124"/>
      <c r="H184" s="131"/>
      <c r="I184" s="133"/>
      <c r="J184" s="168"/>
      <c r="K184" s="157"/>
      <c r="L184" s="151"/>
      <c r="M184" s="180"/>
    </row>
    <row r="185" spans="1:15" s="92" customFormat="1" ht="36.75" customHeight="1" x14ac:dyDescent="0.3">
      <c r="A185" s="183">
        <v>97</v>
      </c>
      <c r="B185" s="124"/>
      <c r="C185" s="149"/>
      <c r="D185" s="149"/>
      <c r="E185" s="125"/>
      <c r="F185" s="126"/>
      <c r="G185" s="124"/>
      <c r="H185" s="131"/>
      <c r="I185" s="133"/>
      <c r="J185" s="163"/>
      <c r="K185" s="162"/>
      <c r="L185" s="128"/>
      <c r="M185" s="180"/>
    </row>
    <row r="186" spans="1:15" s="92" customFormat="1" ht="37.5" customHeight="1" x14ac:dyDescent="0.3">
      <c r="A186" s="183">
        <v>98</v>
      </c>
      <c r="B186" s="124"/>
      <c r="C186" s="149"/>
      <c r="D186" s="149"/>
      <c r="E186" s="125"/>
      <c r="F186" s="126"/>
      <c r="G186" s="153"/>
      <c r="H186" s="131"/>
      <c r="I186" s="133"/>
      <c r="J186" s="150"/>
      <c r="K186" s="179"/>
      <c r="L186" s="159"/>
      <c r="M186" s="180"/>
      <c r="N186" s="201"/>
    </row>
    <row r="187" spans="1:15" s="92" customFormat="1" ht="30.75" customHeight="1" x14ac:dyDescent="0.3">
      <c r="A187" s="183">
        <v>99</v>
      </c>
      <c r="B187" s="124"/>
      <c r="C187" s="156"/>
      <c r="D187" s="156"/>
      <c r="E187" s="214"/>
      <c r="F187" s="126"/>
      <c r="G187" s="124"/>
      <c r="H187" s="127"/>
      <c r="I187" s="133"/>
      <c r="J187" s="133"/>
      <c r="K187" s="169"/>
      <c r="L187" s="130"/>
      <c r="M187" s="192"/>
      <c r="N187" s="201"/>
      <c r="O187" s="201"/>
    </row>
    <row r="188" spans="1:15" s="92" customFormat="1" ht="33" customHeight="1" x14ac:dyDescent="0.3">
      <c r="A188" s="191">
        <v>100</v>
      </c>
      <c r="B188" s="124"/>
      <c r="C188" s="156"/>
      <c r="D188" s="156"/>
      <c r="E188" s="214"/>
      <c r="F188" s="126"/>
      <c r="G188" s="124"/>
      <c r="H188" s="127"/>
      <c r="I188" s="133"/>
      <c r="J188" s="133"/>
      <c r="K188" s="169"/>
      <c r="L188" s="130"/>
      <c r="M188" s="192"/>
      <c r="N188" s="201"/>
    </row>
    <row r="189" spans="1:15" s="92" customFormat="1" x14ac:dyDescent="0.3">
      <c r="A189" s="69"/>
      <c r="B189" s="70" t="s">
        <v>133</v>
      </c>
      <c r="C189" s="71">
        <f>SUM(C170:C188)</f>
        <v>4037.18</v>
      </c>
      <c r="D189" s="71">
        <f>SUM(D170:D188)</f>
        <v>4037.18</v>
      </c>
      <c r="E189" s="251"/>
      <c r="F189" s="252"/>
      <c r="G189" s="252"/>
      <c r="H189" s="252"/>
      <c r="I189" s="252"/>
      <c r="J189" s="252"/>
      <c r="K189" s="252"/>
      <c r="L189" s="252"/>
      <c r="M189" s="69"/>
    </row>
    <row r="190" spans="1:15" x14ac:dyDescent="0.3">
      <c r="A190" s="3"/>
      <c r="B190" s="27" t="s">
        <v>134</v>
      </c>
      <c r="C190" s="28">
        <f>C189+C155</f>
        <v>106397.14</v>
      </c>
      <c r="D190" s="28">
        <f>D189+D155</f>
        <v>106397.14</v>
      </c>
      <c r="E190" s="29"/>
      <c r="F190" s="144"/>
      <c r="G190" s="31"/>
      <c r="H190" s="32"/>
      <c r="I190" s="32"/>
      <c r="J190" s="33"/>
      <c r="K190" s="33"/>
      <c r="L190" s="32"/>
      <c r="M190" s="32"/>
    </row>
    <row r="191" spans="1:15" x14ac:dyDescent="0.3">
      <c r="A191" s="3"/>
      <c r="B191" s="34"/>
      <c r="C191" s="35"/>
      <c r="D191" s="35"/>
      <c r="E191" s="29"/>
      <c r="F191" s="144"/>
      <c r="G191" s="30"/>
      <c r="H191" s="36" t="s">
        <v>135</v>
      </c>
      <c r="I191" s="36"/>
      <c r="J191" s="36"/>
      <c r="K191" s="36"/>
      <c r="L191" s="36" t="s">
        <v>136</v>
      </c>
      <c r="M191" s="3"/>
    </row>
    <row r="192" spans="1:15" x14ac:dyDescent="0.3">
      <c r="A192" s="39" t="s">
        <v>139</v>
      </c>
      <c r="B192" s="3"/>
      <c r="C192" s="194" t="s">
        <v>329</v>
      </c>
      <c r="D192" s="35"/>
      <c r="E192" s="37"/>
      <c r="F192" s="145"/>
      <c r="G192" s="40"/>
      <c r="H192" s="38" t="s">
        <v>137</v>
      </c>
      <c r="I192" s="38"/>
      <c r="J192" s="38"/>
      <c r="K192" s="38"/>
      <c r="L192" s="38" t="s">
        <v>138</v>
      </c>
      <c r="M192" s="38"/>
    </row>
    <row r="193" spans="1:13" x14ac:dyDescent="0.3">
      <c r="A193" s="39"/>
      <c r="B193" s="3"/>
      <c r="C193" s="39"/>
      <c r="D193" s="35"/>
      <c r="E193" s="37"/>
      <c r="F193" s="144"/>
      <c r="G193" s="33"/>
      <c r="H193" s="32"/>
      <c r="I193" s="32"/>
      <c r="J193" s="38"/>
      <c r="K193" s="38"/>
      <c r="L193" s="32"/>
      <c r="M193" s="32"/>
    </row>
    <row r="194" spans="1:13" ht="41.25" hidden="1" customHeight="1" x14ac:dyDescent="0.3">
      <c r="A194" s="39"/>
      <c r="B194" s="3"/>
      <c r="C194" s="39"/>
      <c r="D194" s="3"/>
      <c r="E194" s="37"/>
      <c r="F194" s="144"/>
      <c r="G194" s="33"/>
      <c r="H194" s="42"/>
      <c r="I194" s="43"/>
      <c r="J194" s="3"/>
      <c r="K194" s="3"/>
      <c r="L194" s="42"/>
      <c r="M194" s="44"/>
    </row>
    <row r="195" spans="1:13" x14ac:dyDescent="0.3">
      <c r="A195" s="45" t="s">
        <v>141</v>
      </c>
      <c r="B195" s="3"/>
      <c r="C195" s="3"/>
      <c r="D195" s="3"/>
      <c r="E195" s="46"/>
      <c r="F195" s="122"/>
      <c r="G195" s="33"/>
      <c r="H195" s="38" t="s">
        <v>136</v>
      </c>
      <c r="I195" s="38"/>
      <c r="J195" s="3"/>
      <c r="K195" s="3"/>
      <c r="L195" s="38" t="s">
        <v>136</v>
      </c>
      <c r="M195" s="41"/>
    </row>
    <row r="196" spans="1:13" x14ac:dyDescent="0.3">
      <c r="A196" s="45"/>
      <c r="B196" s="3"/>
      <c r="C196" s="3"/>
      <c r="D196" s="3"/>
      <c r="E196" s="46"/>
      <c r="F196" s="122"/>
      <c r="G196" s="33"/>
      <c r="H196" s="38" t="s">
        <v>142</v>
      </c>
      <c r="I196" s="3"/>
      <c r="J196" s="3"/>
      <c r="K196" s="3"/>
      <c r="L196" s="38" t="s">
        <v>143</v>
      </c>
      <c r="M196" s="3"/>
    </row>
    <row r="197" spans="1:13" x14ac:dyDescent="0.3">
      <c r="A197" s="3"/>
      <c r="B197" s="34"/>
      <c r="C197" s="35"/>
      <c r="D197" s="35"/>
      <c r="E197" s="29"/>
      <c r="F197" s="144"/>
      <c r="G197" s="30"/>
      <c r="H197" s="36"/>
      <c r="I197" s="36"/>
      <c r="J197" s="36"/>
      <c r="K197" s="36"/>
      <c r="L197" s="36"/>
      <c r="M197" s="3"/>
    </row>
    <row r="198" spans="1:13" x14ac:dyDescent="0.3">
      <c r="A198" s="3"/>
      <c r="B198" s="34"/>
      <c r="C198" s="35"/>
      <c r="D198" s="35"/>
      <c r="E198" s="37"/>
      <c r="F198" s="144"/>
      <c r="G198" s="40"/>
      <c r="H198" s="38"/>
      <c r="I198" s="38"/>
      <c r="J198" s="38"/>
      <c r="K198" s="38"/>
      <c r="L198" s="38"/>
      <c r="M198" s="38"/>
    </row>
    <row r="199" spans="1:13" x14ac:dyDescent="0.3">
      <c r="A199" s="39"/>
      <c r="B199" s="39"/>
      <c r="C199" s="194"/>
      <c r="D199" s="3"/>
      <c r="E199" s="37"/>
      <c r="F199" s="144"/>
      <c r="G199" s="33"/>
      <c r="H199" s="38"/>
      <c r="I199" s="38"/>
      <c r="J199" s="3"/>
      <c r="K199" s="3"/>
      <c r="L199" s="38"/>
      <c r="M199" s="41"/>
    </row>
    <row r="200" spans="1:13" x14ac:dyDescent="0.3">
      <c r="A200" s="39"/>
      <c r="B200" s="3"/>
      <c r="C200" s="39"/>
      <c r="D200" s="3"/>
      <c r="E200" s="37"/>
      <c r="F200" s="144"/>
      <c r="G200" s="33"/>
      <c r="H200" s="38"/>
      <c r="I200" s="38"/>
      <c r="J200" s="3"/>
      <c r="K200" s="3"/>
      <c r="L200" s="38"/>
      <c r="M200" s="41"/>
    </row>
    <row r="201" spans="1:13" x14ac:dyDescent="0.3">
      <c r="A201" s="45"/>
      <c r="B201" s="3"/>
      <c r="C201" s="3"/>
      <c r="D201" s="3"/>
      <c r="E201" s="46"/>
      <c r="F201" s="122"/>
      <c r="G201" s="3"/>
      <c r="H201" s="38"/>
      <c r="I201" s="3"/>
      <c r="J201" s="3"/>
      <c r="K201" s="3"/>
      <c r="L201" s="38"/>
      <c r="M201" s="3"/>
    </row>
  </sheetData>
  <mergeCells count="25">
    <mergeCell ref="A164:M164"/>
    <mergeCell ref="D165:G165"/>
    <mergeCell ref="L165:M165"/>
    <mergeCell ref="E167:F167"/>
    <mergeCell ref="E189:L189"/>
    <mergeCell ref="L55:M55"/>
    <mergeCell ref="D130:G130"/>
    <mergeCell ref="L130:M130"/>
    <mergeCell ref="E132:F132"/>
    <mergeCell ref="L59:M59"/>
    <mergeCell ref="A129:M129"/>
    <mergeCell ref="D64:G64"/>
    <mergeCell ref="L64:M64"/>
    <mergeCell ref="E65:F65"/>
    <mergeCell ref="A63:M63"/>
    <mergeCell ref="A95:M95"/>
    <mergeCell ref="D96:G96"/>
    <mergeCell ref="L96:M96"/>
    <mergeCell ref="E97:F97"/>
    <mergeCell ref="E119:L119"/>
    <mergeCell ref="E54:L54"/>
    <mergeCell ref="A2:M2"/>
    <mergeCell ref="D3:G3"/>
    <mergeCell ref="L3:M3"/>
    <mergeCell ref="E4:F4"/>
  </mergeCells>
  <phoneticPr fontId="6" type="noConversion"/>
  <pageMargins left="0.70866141732283461" right="0.70866141732283461" top="0.74803149606299213" bottom="0.74803149606299213" header="0.31496062992125984" footer="0.31496062992125984"/>
  <pageSetup paperSize="9" scale="40" fitToHeight="0" orientation="landscape" r:id="rId1"/>
  <headerFooter>
    <oddFooter>&amp;L&amp;F&amp;C&amp;P of &amp;N</oddFooter>
  </headerFooter>
  <rowBreaks count="4" manualBreakCount="4">
    <brk id="61" max="12" man="1"/>
    <brk id="93" max="12" man="1"/>
    <brk id="127" max="12" man="1"/>
    <brk id="161" max="2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1EA4A2C3-E3DE-4508-AECE-E70C8DE60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2026-01-28T13:54:02Z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