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988" documentId="8_{F5435507-E6E3-4CD6-89FC-FBC6F7465553}" xr6:coauthVersionLast="47" xr6:coauthVersionMax="47" xr10:uidLastSave="{450F4D3C-23E4-4250-B8EB-1C47CB9E6351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6" i="1" l="1"/>
  <c r="D91" i="1"/>
  <c r="C91" i="1"/>
  <c r="D58" i="1"/>
  <c r="C58" i="1"/>
  <c r="D161" i="1"/>
  <c r="A150" i="1" l="1"/>
  <c r="A151" i="1" s="1"/>
  <c r="A152" i="1" s="1"/>
  <c r="A153" i="1" s="1"/>
  <c r="A154" i="1" s="1"/>
  <c r="D126" i="1" l="1"/>
  <c r="A10" i="1" l="1"/>
  <c r="C231" i="1" l="1"/>
  <c r="D231" i="1"/>
  <c r="C161" i="1" l="1"/>
  <c r="D195" i="1" l="1"/>
  <c r="C195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D26" i="1" l="1"/>
  <c r="C26" i="1" l="1"/>
  <c r="A6" i="1" l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M34" i="1" l="1"/>
  <c r="M66" i="1" s="1"/>
  <c r="M100" i="1" s="1"/>
  <c r="M135" i="1" s="1"/>
  <c r="M240" i="1" s="1"/>
  <c r="M169" i="1" l="1"/>
  <c r="M204" i="1"/>
  <c r="A22" i="1" l="1"/>
  <c r="A23" i="1" s="1"/>
  <c r="A24" i="1" l="1"/>
  <c r="A25" i="1" s="1"/>
  <c r="D232" i="1" l="1"/>
  <c r="D267" i="1" s="1"/>
</calcChain>
</file>

<file path=xl/sharedStrings.xml><?xml version="1.0" encoding="utf-8"?>
<sst xmlns="http://schemas.openxmlformats.org/spreadsheetml/2006/main" count="663" uniqueCount="262">
  <si>
    <t>Skeda Nru. 299/2025</t>
  </si>
  <si>
    <t xml:space="preserve">Skeda ta' Pagamenti v3 - Rapport ta' Xiri u Pagamenti </t>
  </si>
  <si>
    <t xml:space="preserve">                                         Data: 19_02_2025 - 25_03_2025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</si>
  <si>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</si>
  <si>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</si>
  <si>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</si>
  <si>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</si>
  <si>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</si>
  <si>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</si>
  <si>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</si>
  <si>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</si>
  <si>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</si>
  <si>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</si>
  <si>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</si>
  <si>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</si>
  <si>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</si>
  <si>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Antes Insurance Brokers Limited </t>
  </si>
  <si>
    <t>D</t>
  </si>
  <si>
    <t xml:space="preserve">PF </t>
  </si>
  <si>
    <t xml:space="preserve">Insurance re: Carnival f' San Giljan </t>
  </si>
  <si>
    <t>27/02/2025</t>
  </si>
  <si>
    <t>BNK FEB 56</t>
  </si>
  <si>
    <t xml:space="preserve">LESA Wardens </t>
  </si>
  <si>
    <t>DA</t>
  </si>
  <si>
    <t>Wardens to be used during St. Patricks Day 17.03.25</t>
  </si>
  <si>
    <t>22/02/2025</t>
  </si>
  <si>
    <t>BNK FEB  57</t>
  </si>
  <si>
    <t xml:space="preserve">Employees </t>
  </si>
  <si>
    <t xml:space="preserve">Mayor's Honoraria </t>
  </si>
  <si>
    <t>BNK FEB 58</t>
  </si>
  <si>
    <t>Employees</t>
  </si>
  <si>
    <t>Wages &amp; Salaries - February 2025</t>
  </si>
  <si>
    <t>BNK FEB 59 -  BNK FEB 67</t>
  </si>
  <si>
    <t>Transport, Disturbance, Communication &amp; Diploma Allowance - February '25</t>
  </si>
  <si>
    <t xml:space="preserve">BNK FEB 6, 59 - 61, 64, 68 </t>
  </si>
  <si>
    <t>Overtime - January 2025</t>
  </si>
  <si>
    <t>BNK FEB 6, 60 - 61, 63, 65 - 66</t>
  </si>
  <si>
    <t>Councillor's Allowance - February 2025</t>
  </si>
  <si>
    <t>BNK FEB 69 - BNK FEB 76</t>
  </si>
  <si>
    <t xml:space="preserve">EPRT </t>
  </si>
  <si>
    <t xml:space="preserve">Re: Appeal Filing PA06209 22 Sirdar House </t>
  </si>
  <si>
    <t>06/3/2025</t>
  </si>
  <si>
    <t>BNK MAR 1</t>
  </si>
  <si>
    <t xml:space="preserve">Dr. Claire Bonello </t>
  </si>
  <si>
    <t>BNK MAR 2</t>
  </si>
  <si>
    <t xml:space="preserve">Police Headquarters </t>
  </si>
  <si>
    <t>Police to be used during St. Patrick's Day 17.03.2025</t>
  </si>
  <si>
    <t>14/03/2025</t>
  </si>
  <si>
    <t>16378 &amp; 16379</t>
  </si>
  <si>
    <t>BNK MAR 3</t>
  </si>
  <si>
    <t xml:space="preserve">Datatrak IT Services </t>
  </si>
  <si>
    <t>9 Pre-Regional Tickets paid between 01/01/25 - 31/01/25</t>
  </si>
  <si>
    <t>BNK JAN 90</t>
  </si>
  <si>
    <t>9 Pre-Regional Tickets paid between 01/02/25 - 28/02/25</t>
  </si>
  <si>
    <t xml:space="preserve">Marthese Grech </t>
  </si>
  <si>
    <t>PF</t>
  </si>
  <si>
    <t>Clerical accounts service during ending Feb '25 &amp; Mar '25</t>
  </si>
  <si>
    <t>24/03/2025</t>
  </si>
  <si>
    <t>MG19</t>
  </si>
  <si>
    <t>BNK MAR 22</t>
  </si>
  <si>
    <t xml:space="preserve">Marilyn Demanuele Cassar </t>
  </si>
  <si>
    <t xml:space="preserve">Hospitality costs for tombla event </t>
  </si>
  <si>
    <t xml:space="preserve">Receipts </t>
  </si>
  <si>
    <t>BNK MAR 23</t>
  </si>
  <si>
    <t>Filletti &amp; Filletti Advocates (MC)</t>
  </si>
  <si>
    <t xml:space="preserve">Legal letters - damage to cars </t>
  </si>
  <si>
    <t>INV/MC/28022025/1</t>
  </si>
  <si>
    <t>BNK MAR 24</t>
  </si>
  <si>
    <t xml:space="preserve">Legal fees - assistance in damages recoveries </t>
  </si>
  <si>
    <t>INV/MC/17032025/1</t>
  </si>
  <si>
    <t>Crystal Clean</t>
  </si>
  <si>
    <t>Cleaning of council premises during February '25</t>
  </si>
  <si>
    <t>BNK MAR 25</t>
  </si>
  <si>
    <t xml:space="preserve">Eyetech Ltd </t>
  </si>
  <si>
    <t xml:space="preserve">Monthly billing for March '25 - fully managed servers &amp; computers </t>
  </si>
  <si>
    <t>BNK MAR 26</t>
  </si>
  <si>
    <t>Monthly Licenses Service: Managed bitdefender for Jan '25</t>
  </si>
  <si>
    <t>Azure Cloud Services from 01/02/25 - 28/02/25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</si>
  <si>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</si>
  <si>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</si>
  <si>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</si>
  <si>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</si>
  <si>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</si>
  <si>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</si>
  <si>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</si>
  <si>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</si>
  <si>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12/K10/25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</si>
  <si>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</si>
  <si>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</si>
  <si>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</si>
  <si>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</si>
  <si>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Melchoire Dimech </t>
  </si>
  <si>
    <t>T</t>
  </si>
  <si>
    <t>Bulky refuse for February 2025</t>
  </si>
  <si>
    <t>BNK MAR 27</t>
  </si>
  <si>
    <t xml:space="preserve">Community Work Scheme Enterprise </t>
  </si>
  <si>
    <t>Overtime 6hrs for Raymond Gatt - Feb '25</t>
  </si>
  <si>
    <t>BNK MAR 28</t>
  </si>
  <si>
    <t xml:space="preserve">Image Systems Ltd </t>
  </si>
  <si>
    <t xml:space="preserve">Contract No. 52818 for February '25 - extra costs  </t>
  </si>
  <si>
    <t>BNK MAR 29</t>
  </si>
  <si>
    <t xml:space="preserve">Bitmac Ltd </t>
  </si>
  <si>
    <t>Instant road repairs bags x 20</t>
  </si>
  <si>
    <t>86/2024</t>
  </si>
  <si>
    <t>BNK MAR 30</t>
  </si>
  <si>
    <t>Instant road repairs bags x 4</t>
  </si>
  <si>
    <t>19/2025</t>
  </si>
  <si>
    <t>22/2025</t>
  </si>
  <si>
    <t>Instant road repairs bags x 12</t>
  </si>
  <si>
    <t>17/2025</t>
  </si>
  <si>
    <t xml:space="preserve">Eco Pure Limited </t>
  </si>
  <si>
    <t xml:space="preserve">5 x 18.9 Lts of water </t>
  </si>
  <si>
    <t>BNK MAR 31</t>
  </si>
  <si>
    <t xml:space="preserve">Greenpak Coop Society Ltd </t>
  </si>
  <si>
    <t>San Giljan LC iBins cameras monthly running costs - Feb '25</t>
  </si>
  <si>
    <t>BNK MAR 32</t>
  </si>
  <si>
    <t>Kurt Mifsud Water Supply</t>
  </si>
  <si>
    <t xml:space="preserve">23 bowsers of fresh water in Feb '25 </t>
  </si>
  <si>
    <t>22/2022</t>
  </si>
  <si>
    <t>BNK MAR 33</t>
  </si>
  <si>
    <t>Antoine Xerri</t>
  </si>
  <si>
    <t>Upkeep and maintenance of soft areas Area A from 15/02/24 - 14/03/24</t>
  </si>
  <si>
    <t>12_2025</t>
  </si>
  <si>
    <t>42/2024</t>
  </si>
  <si>
    <t>BNK MAR 34</t>
  </si>
  <si>
    <t>Cleaning of roads Spinola area after St Patricks Day</t>
  </si>
  <si>
    <t>18_2025</t>
  </si>
  <si>
    <t xml:space="preserve">Natasha Deguara </t>
  </si>
  <si>
    <t>Upkeep and maintenance Area B (landscaping) from 15/02/25 - 14/03/25</t>
  </si>
  <si>
    <t>2A_2025</t>
  </si>
  <si>
    <t>43/2024</t>
  </si>
  <si>
    <t>BNK MAR 35</t>
  </si>
  <si>
    <t xml:space="preserve">GDL Trading &amp; Services Ltd </t>
  </si>
  <si>
    <t xml:space="preserve">Serviced all rodent boxes </t>
  </si>
  <si>
    <t>BNK MAR 36</t>
  </si>
  <si>
    <t xml:space="preserve">Security Service Malta Ltd </t>
  </si>
  <si>
    <t>Fee for cash in transit service rendered in Feb '25</t>
  </si>
  <si>
    <t>BNK MAR 37</t>
  </si>
  <si>
    <t>Executive Health &amp; Safety Solutions</t>
  </si>
  <si>
    <t xml:space="preserve">Risk assessment report for choir concert at Balluta Parish Church </t>
  </si>
  <si>
    <t>INV25-035</t>
  </si>
  <si>
    <t>BNK MAR 38</t>
  </si>
  <si>
    <t xml:space="preserve">Travel insurance of Brussels </t>
  </si>
  <si>
    <t>BNK MAR 39</t>
  </si>
  <si>
    <t>LESA</t>
  </si>
  <si>
    <t>10% administration fee for January 2025</t>
  </si>
  <si>
    <t>INV-LESA-22-013976</t>
  </si>
  <si>
    <t>BNK MAR 40</t>
  </si>
  <si>
    <t>Galea Cleaning Solutions</t>
  </si>
  <si>
    <t>Street sweeping in San Giljan - February '25</t>
  </si>
  <si>
    <t>SJS 02-25</t>
  </si>
  <si>
    <t>BNK MAR 41</t>
  </si>
  <si>
    <t>Street sweeping in Paceville - February '25</t>
  </si>
  <si>
    <t>PS 02-25</t>
  </si>
  <si>
    <t xml:space="preserve">Central Service Station Ltd </t>
  </si>
  <si>
    <t>Fuel for council car/van in January 2025</t>
  </si>
  <si>
    <t>BNK MAR 42</t>
  </si>
  <si>
    <t>Fuel for council car/van in February 2025</t>
  </si>
  <si>
    <t xml:space="preserve">Go Plc </t>
  </si>
  <si>
    <t>Rental Charge - Internet Kunsill Lokali San Giljan, 21373111 (incl calls in Feb '25), 21375367, 21375376 &amp; 21376243 - Mar '25</t>
  </si>
  <si>
    <t>a/c no 40013819       bill no 95519249</t>
  </si>
  <si>
    <t>BNK MAR 43</t>
  </si>
  <si>
    <t>Rental Charge - Tel No. 21373444 - Feb '25</t>
  </si>
  <si>
    <t>a/c no 10122495       bill no 95518215</t>
  </si>
  <si>
    <t>BNK MAR 44</t>
  </si>
  <si>
    <t xml:space="preserve">Epic Communications Limited </t>
  </si>
  <si>
    <t xml:space="preserve">4 Mobiles to be used by staff - monthly charge in Feb '25 (due to Covid '19), Sim cards for electric banners &amp; cordless internet </t>
  </si>
  <si>
    <t>BNK MAR 45</t>
  </si>
  <si>
    <t>Fix All</t>
  </si>
  <si>
    <t>Road markings</t>
  </si>
  <si>
    <t>STJ 02/25</t>
  </si>
  <si>
    <t>BNK MAR 46</t>
  </si>
  <si>
    <t>Signs</t>
  </si>
  <si>
    <t>STJ 03/25</t>
  </si>
  <si>
    <t xml:space="preserve">Other repair and upkeep </t>
  </si>
  <si>
    <t xml:space="preserve">Rovic Ironmongery Stores Ltd </t>
  </si>
  <si>
    <t>Duct tape x2, masking tape x 6, h/d bags x 4, expansion bolts x 100</t>
  </si>
  <si>
    <t>SA132666</t>
  </si>
  <si>
    <t>BNK MAR 47</t>
  </si>
  <si>
    <t>Emulsion branches x 4, paint brush x 6, paint roller refills x 10, sigmafacade topcoat x 4</t>
  </si>
  <si>
    <t>SA133089</t>
  </si>
  <si>
    <t>Telescopic ladder x 1, w/barrow med galv solid wheel x 1</t>
  </si>
  <si>
    <t>SA133402</t>
  </si>
  <si>
    <t>Drill bits, brass padlocks x 12, claw hammer, screws, funnel, jerrycan, large orange cones x 6 &amp; chain</t>
  </si>
  <si>
    <t>SA133404</t>
  </si>
  <si>
    <t xml:space="preserve">Office Essentials </t>
  </si>
  <si>
    <t xml:space="preserve">Stationery </t>
  </si>
  <si>
    <t>18/2025</t>
  </si>
  <si>
    <t>BNK MAR 48</t>
  </si>
  <si>
    <t>CN</t>
  </si>
  <si>
    <t xml:space="preserve">Solidbase Laboratory Ltd </t>
  </si>
  <si>
    <t xml:space="preserve">Scan of 6 units, Saturday charge o/t, office work, report and Acad &amp; 3D survey </t>
  </si>
  <si>
    <t>BNK MAR 49</t>
  </si>
  <si>
    <t xml:space="preserve">Salina Skips </t>
  </si>
  <si>
    <t>Hiring of skips - 1 small skip on 11/01/25</t>
  </si>
  <si>
    <t>BNK MAR 50</t>
  </si>
  <si>
    <t xml:space="preserve">Fire &amp; Security Engineering </t>
  </si>
  <si>
    <t>Fire truck and ambulamnce with crew for St Patricks</t>
  </si>
  <si>
    <t>BNK MAR 51</t>
  </si>
  <si>
    <t xml:space="preserve">Nazzareno Scicluna </t>
  </si>
  <si>
    <t xml:space="preserve">Toilets for St Patricks </t>
  </si>
  <si>
    <t>BNK MAR 52</t>
  </si>
  <si>
    <t>Realhouse Management Ltd</t>
  </si>
  <si>
    <t xml:space="preserve">Side facade repairs </t>
  </si>
  <si>
    <t>Ref no '001/24</t>
  </si>
  <si>
    <t>BNK MAR 53</t>
  </si>
  <si>
    <t>Apcopay</t>
  </si>
  <si>
    <t>Gateway access fee covering Mar '25 to Feb '26</t>
  </si>
  <si>
    <t>BNK MAR  54</t>
  </si>
  <si>
    <t xml:space="preserve">Nikolai Agius </t>
  </si>
  <si>
    <t xml:space="preserve">Removing old and installing new slabs in Triq Gort, Triq Lapsi and Triq is-Sorijet </t>
  </si>
  <si>
    <t>31/2025</t>
  </si>
  <si>
    <t>BNK MAR 55</t>
  </si>
  <si>
    <t xml:space="preserve">Metal culvert and cleaning in Triq Gorg Borg Olivier, fixing broken pavement in Tugulio parking, removing old and installing new metal slab in Triq Wied Ghomor </t>
  </si>
  <si>
    <t>32/2025</t>
  </si>
  <si>
    <t xml:space="preserve">Electrical Supplies &amp; Services Ltd </t>
  </si>
  <si>
    <t>E27 highpower LED lamps x 10</t>
  </si>
  <si>
    <t>24/2025</t>
  </si>
  <si>
    <t>BNK MAR 56</t>
  </si>
  <si>
    <t>Christian Cachia</t>
  </si>
  <si>
    <t>Christmas father service at Milied f'SG</t>
  </si>
  <si>
    <t>12/2024</t>
  </si>
  <si>
    <t>156/2024</t>
  </si>
  <si>
    <t>BNK MAR 57</t>
  </si>
  <si>
    <t>Pamela Calleja</t>
  </si>
  <si>
    <t>Face painting service at Milied f'SG</t>
  </si>
  <si>
    <t xml:space="preserve">Invoice </t>
  </si>
  <si>
    <t>152/2024</t>
  </si>
  <si>
    <t>BNK MAR 58</t>
  </si>
  <si>
    <t xml:space="preserve">Gillian Camenzuli Kerr </t>
  </si>
  <si>
    <t>La Voix Harmonies choir at Milied f'SG</t>
  </si>
  <si>
    <t>140/2024</t>
  </si>
  <si>
    <t>BNK MAR 59</t>
  </si>
  <si>
    <t xml:space="preserve">Med Developers, Designers + Consultants Ltd </t>
  </si>
  <si>
    <t xml:space="preserve">3D renders icw proposed works on playing field at Gnien Saver Zarb </t>
  </si>
  <si>
    <t>Proj ref no 6838/24</t>
  </si>
  <si>
    <t>BNK MAR 60</t>
  </si>
  <si>
    <t>ARMS Ltd</t>
  </si>
  <si>
    <t>Electricity bill - Electric banners</t>
  </si>
  <si>
    <t>21/03/2025</t>
  </si>
  <si>
    <t>a/c no 41100094774 inv no 40314357</t>
  </si>
  <si>
    <t>BNK MAR 61</t>
  </si>
  <si>
    <t>Tigullio</t>
  </si>
  <si>
    <t>Supply of musicians and dancers for the carnival event to be held in St Julians on Sunday 2nd March 2025</t>
  </si>
  <si>
    <t>20/03/2025</t>
  </si>
  <si>
    <t>INVOICE03325</t>
  </si>
  <si>
    <t>BNK MAR 62</t>
  </si>
  <si>
    <t>Natal Falzon</t>
  </si>
  <si>
    <t>Service first ader to be used during Carnival Event held on Sunday 2/03/25</t>
  </si>
  <si>
    <t>18/03/2025</t>
  </si>
  <si>
    <t>Invoice225</t>
  </si>
  <si>
    <t>Aphron Agius</t>
  </si>
  <si>
    <t>Purchase of prunning saw, batteries, safety shoes, cordless pole saw, grass trimmer etc</t>
  </si>
  <si>
    <t>BNK MAR 63</t>
  </si>
  <si>
    <t>Shawn Wismayer</t>
  </si>
  <si>
    <t>Release of garuantee: Oyoy Restaurant, 94, Triq Spinola, St Julians, Xatt is-Sajjieda</t>
  </si>
  <si>
    <t>18/11/2024</t>
  </si>
  <si>
    <t>BNK MAR 64</t>
  </si>
  <si>
    <t xml:space="preserve">                                         Data: 15_01_2025 - 18_02_2025</t>
  </si>
  <si>
    <t>Minuti 11/K10/25</t>
  </si>
  <si>
    <t xml:space="preserve"> </t>
  </si>
  <si>
    <t xml:space="preserve">Approvati fis-Seduta Nru: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</si>
</sst>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i/>
      <sz val="12"/>
      <color rgb="FFFF0000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32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167" fontId="11" fillId="4" borderId="0" xfId="0" applyNumberFormat="1" applyFont="1" applyFill="1"/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4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26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0" fontId="15" fillId="3" borderId="4" xfId="0" quotePrefix="1" applyFont="1" applyFill="1" applyBorder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17" fontId="16" fillId="3" borderId="1" xfId="0" quotePrefix="1" applyNumberFormat="1" applyFont="1" applyFill="1" applyBorder="1" applyAlignment="1">
      <alignment horizontal="center" wrapText="1"/>
    </xf>
    <xf numFmtId="49" fontId="16" fillId="3" borderId="1" xfId="0" quotePrefix="1" applyNumberFormat="1" applyFont="1" applyFill="1" applyBorder="1" applyAlignment="1">
      <alignment horizontal="center"/>
    </xf>
    <xf numFmtId="4" fontId="14" fillId="3" borderId="1" xfId="2" applyNumberFormat="1" applyFont="1" applyFill="1" applyBorder="1" applyAlignment="1"/>
    <xf numFmtId="4" fontId="14" fillId="0" borderId="4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17" fontId="28" fillId="3" borderId="1" xfId="0" quotePrefix="1" applyNumberFormat="1" applyFont="1" applyFill="1" applyBorder="1" applyAlignment="1">
      <alignment horizontal="center" wrapText="1"/>
    </xf>
    <xf numFmtId="14" fontId="14" fillId="3" borderId="1" xfId="11" quotePrefix="1" applyNumberFormat="1" applyFont="1" applyFill="1" applyBorder="1" applyAlignment="1">
      <alignment horizontal="center"/>
    </xf>
    <xf numFmtId="14" fontId="29" fillId="3" borderId="1" xfId="11" quotePrefix="1" applyNumberFormat="1" applyFont="1" applyFill="1" applyBorder="1" applyAlignment="1">
      <alignment horizontal="center"/>
    </xf>
    <xf numFmtId="17" fontId="14" fillId="3" borderId="1" xfId="0" quotePrefix="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167" fontId="14" fillId="3" borderId="1" xfId="3" applyNumberFormat="1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0" fontId="14" fillId="3" borderId="1" xfId="0" applyFont="1" applyFill="1" applyBorder="1" applyAlignment="1">
      <alignment horizontal="left" vertical="center" wrapText="1"/>
    </xf>
    <xf numFmtId="49" fontId="30" fillId="3" borderId="1" xfId="24" applyNumberFormat="1" applyFont="1" applyFill="1" applyBorder="1" applyAlignment="1">
      <alignment horizontal="center" wrapText="1"/>
    </xf>
    <xf numFmtId="49" fontId="30" fillId="3" borderId="1" xfId="0" applyNumberFormat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0" borderId="0" xfId="1" applyFont="1" applyAlignment="1">
      <alignment horizontal="center"/>
    </xf>
    <xf numFmtId="0" fontId="8" fillId="0" borderId="2" xfId="24" applyNumberFormat="1" applyFont="1" applyBorder="1" applyAlignment="1">
      <alignment horizontal="center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2" xfId="24" applyNumberFormat="1" applyFont="1" applyBorder="1" applyAlignment="1">
      <alignment horizontal="left"/>
    </xf>
    <xf numFmtId="0" fontId="8" fillId="0" borderId="2" xfId="24" applyNumberFormat="1" applyFont="1" applyBorder="1" applyAlignment="1">
      <alignment horizontal="right"/>
    </xf>
    <xf numFmtId="0" fontId="8" fillId="0" borderId="2" xfId="1" applyFont="1" applyBorder="1" applyAlignment="1">
      <alignment horizontal="center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31" fillId="6" borderId="4" xfId="0" applyFont="1" applyFill="1" applyBorder="1" applyAlignment="1">
      <alignment horizontal="left" wrapText="1"/>
    </xf>
    <xf numFmtId="0" fontId="31" fillId="6" borderId="1" xfId="0" applyFont="1" applyFill="1" applyBorder="1" applyAlignment="1">
      <alignment horizontal="left" wrapText="1"/>
    </xf>
    <xf numFmtId="0" fontId="31" fillId="6" borderId="1" xfId="24" applyNumberFormat="1" applyFont="1" applyFill="1" applyBorder="1" applyAlignment="1">
      <alignment horizontal="left" wrapText="1"/>
    </xf>
    <xf numFmtId="0" fontId="31" fillId="6" borderId="1" xfId="1" applyFont="1" applyFill="1" applyBorder="1" applyAlignment="1">
      <alignment horizontal="left" wrapText="1"/>
    </xf>
    <xf numFmtId="0" fontId="31" fillId="6" borderId="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273"/>
  <sheetViews>
    <sheetView tabSelected="1" view="pageBreakPreview" topLeftCell="A117" zoomScale="85" zoomScaleNormal="97" zoomScaleSheetLayoutView="98" workbookViewId="0">
      <selection activeCell="B123" sqref="B123"/>
    </sheetView>
  </sheetViews>
  <sheetFormatPr defaultColWidth="9.109375" defaultRowHeight="15.6" x14ac:dyDescent="0.3"/>
  <cols>
    <col min="1" max="1" width="4.6640625" style="5" customWidth="1"/>
    <col min="2" max="2" width="38.44140625" style="5" customWidth="1"/>
    <col min="3" max="3" width="14.88671875" style="5" customWidth="1"/>
    <col min="4" max="4" width="16" style="5" bestFit="1" customWidth="1"/>
    <col min="5" max="5" width="4.6640625" style="24" customWidth="1"/>
    <col min="6" max="6" width="4.6640625" style="161" customWidth="1"/>
    <col min="7" max="7" width="55.55468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43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302" t="s">
        <v>0</v>
      </c>
    </row>
    <row r="2" spans="1:23" x14ac:dyDescent="0.3">
      <c r="A2" s="309" t="s">
        <v>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</row>
    <row r="3" spans="1:23" ht="16.2" x14ac:dyDescent="0.35">
      <c r="A3" s="49"/>
      <c r="B3" s="6"/>
      <c r="C3" s="7"/>
      <c r="D3" s="322" t="s">
        <v>2</v>
      </c>
      <c r="E3" s="322"/>
      <c r="F3" s="322"/>
      <c r="G3" s="322"/>
      <c r="H3" s="8"/>
      <c r="I3" s="8"/>
      <c r="J3" s="8"/>
      <c r="K3" s="9"/>
      <c r="L3" s="308" t="s">
        <v>3</v>
      </c>
      <c r="M3" s="308"/>
    </row>
    <row r="4" spans="1:23" ht="46.8" x14ac:dyDescent="0.3">
      <c r="A4" s="223"/>
      <c r="B4" s="11" t="s">
        <v>4</v>
      </c>
      <c r="C4" s="12" t="s">
        <v>5</v>
      </c>
      <c r="D4" s="13" t="s">
        <v>6</v>
      </c>
      <c r="E4" s="311" t="s">
        <v>7</v>
      </c>
      <c r="F4" s="312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24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4" customFormat="1" ht="34.5" customHeight="1" x14ac:dyDescent="0.3">
      <c r="A6" s="225">
        <f>1+A5</f>
        <v>1</v>
      </c>
      <c r="B6" s="162" t="s">
        <v>16</v>
      </c>
      <c r="C6" s="210">
        <v>383.5</v>
      </c>
      <c r="D6" s="210">
        <v>383.5</v>
      </c>
      <c r="E6" s="166" t="s">
        <v>17</v>
      </c>
      <c r="F6" s="164" t="s">
        <v>18</v>
      </c>
      <c r="G6" s="162" t="s">
        <v>19</v>
      </c>
      <c r="H6" s="165" t="s">
        <v>20</v>
      </c>
      <c r="I6" s="171"/>
      <c r="J6" s="166"/>
      <c r="K6" s="167"/>
      <c r="L6" s="180">
        <v>3030</v>
      </c>
      <c r="M6" s="237" t="s">
        <v>21</v>
      </c>
      <c r="N6" s="23"/>
      <c r="O6" s="23"/>
    </row>
    <row r="7" spans="1:23" ht="40.950000000000003" customHeight="1" x14ac:dyDescent="0.3">
      <c r="A7" s="225">
        <v>2</v>
      </c>
      <c r="B7" s="162" t="s">
        <v>22</v>
      </c>
      <c r="C7" s="189">
        <v>9605</v>
      </c>
      <c r="D7" s="189">
        <v>9605</v>
      </c>
      <c r="E7" s="249" t="s">
        <v>23</v>
      </c>
      <c r="F7" s="173" t="s">
        <v>18</v>
      </c>
      <c r="G7" s="193" t="s">
        <v>24</v>
      </c>
      <c r="H7" s="165" t="s">
        <v>25</v>
      </c>
      <c r="I7" s="171"/>
      <c r="J7" s="166"/>
      <c r="K7" s="167"/>
      <c r="L7" s="171">
        <v>3600</v>
      </c>
      <c r="M7" s="237" t="s">
        <v>26</v>
      </c>
      <c r="N7" s="178"/>
      <c r="O7" s="67"/>
      <c r="P7" s="74"/>
      <c r="Q7" s="61"/>
      <c r="R7" s="57"/>
      <c r="S7" s="62"/>
      <c r="T7" s="58"/>
      <c r="U7" s="131"/>
      <c r="V7" s="131"/>
      <c r="W7" s="69"/>
    </row>
    <row r="8" spans="1:23" ht="50.25" customHeight="1" x14ac:dyDescent="0.3">
      <c r="A8" s="225">
        <v>3</v>
      </c>
      <c r="B8" s="155" t="s">
        <v>27</v>
      </c>
      <c r="C8" s="189">
        <v>1364.64</v>
      </c>
      <c r="D8" s="189">
        <v>1364.64</v>
      </c>
      <c r="E8" s="187" t="s">
        <v>17</v>
      </c>
      <c r="F8" s="173" t="s">
        <v>18</v>
      </c>
      <c r="G8" s="172" t="s">
        <v>28</v>
      </c>
      <c r="H8" s="165">
        <v>45716</v>
      </c>
      <c r="I8" s="171"/>
      <c r="J8" s="166"/>
      <c r="K8" s="167"/>
      <c r="L8" s="241">
        <v>1100</v>
      </c>
      <c r="M8" s="237" t="s">
        <v>29</v>
      </c>
    </row>
    <row r="9" spans="1:23" ht="34.5" customHeight="1" x14ac:dyDescent="0.3">
      <c r="A9" s="225">
        <v>4</v>
      </c>
      <c r="B9" s="18" t="s">
        <v>30</v>
      </c>
      <c r="C9" s="189">
        <v>10456.43</v>
      </c>
      <c r="D9" s="189">
        <v>10456.43</v>
      </c>
      <c r="E9" s="187" t="s">
        <v>17</v>
      </c>
      <c r="F9" s="173" t="s">
        <v>18</v>
      </c>
      <c r="G9" s="155" t="s">
        <v>31</v>
      </c>
      <c r="H9" s="165">
        <v>45716</v>
      </c>
      <c r="I9" s="171"/>
      <c r="J9" s="166"/>
      <c r="K9" s="167"/>
      <c r="L9" s="25">
        <v>1200</v>
      </c>
      <c r="M9" s="261" t="s">
        <v>32</v>
      </c>
    </row>
    <row r="10" spans="1:23" ht="39.75" customHeight="1" x14ac:dyDescent="0.3">
      <c r="A10" s="225">
        <f>A9+1</f>
        <v>5</v>
      </c>
      <c r="B10" s="155" t="s">
        <v>30</v>
      </c>
      <c r="C10" s="189">
        <v>877.86</v>
      </c>
      <c r="D10" s="189">
        <v>877.86</v>
      </c>
      <c r="E10" s="249" t="s">
        <v>17</v>
      </c>
      <c r="F10" s="173" t="s">
        <v>18</v>
      </c>
      <c r="G10" s="250" t="s">
        <v>33</v>
      </c>
      <c r="H10" s="165">
        <v>45716</v>
      </c>
      <c r="I10" s="171"/>
      <c r="J10" s="166"/>
      <c r="K10" s="167"/>
      <c r="L10" s="180">
        <v>1600</v>
      </c>
      <c r="M10" s="237" t="s">
        <v>34</v>
      </c>
    </row>
    <row r="11" spans="1:23" ht="34.5" customHeight="1" x14ac:dyDescent="0.3">
      <c r="A11" s="225">
        <v>6</v>
      </c>
      <c r="B11" s="18" t="s">
        <v>30</v>
      </c>
      <c r="C11" s="189">
        <v>1544.35</v>
      </c>
      <c r="D11" s="189">
        <v>1544.35</v>
      </c>
      <c r="E11" s="249" t="s">
        <v>17</v>
      </c>
      <c r="F11" s="173" t="s">
        <v>18</v>
      </c>
      <c r="G11" s="250" t="s">
        <v>35</v>
      </c>
      <c r="H11" s="165">
        <v>45716</v>
      </c>
      <c r="I11" s="171"/>
      <c r="J11" s="166"/>
      <c r="K11" s="167"/>
      <c r="L11" s="180">
        <v>1700</v>
      </c>
      <c r="M11" s="237" t="s">
        <v>36</v>
      </c>
    </row>
    <row r="12" spans="1:23" ht="37.5" customHeight="1" x14ac:dyDescent="0.3">
      <c r="A12" s="225">
        <v>7</v>
      </c>
      <c r="B12" s="18" t="s">
        <v>27</v>
      </c>
      <c r="C12" s="189">
        <v>1806.85</v>
      </c>
      <c r="D12" s="189">
        <v>1806.85</v>
      </c>
      <c r="E12" s="249" t="s">
        <v>17</v>
      </c>
      <c r="F12" s="173" t="s">
        <v>18</v>
      </c>
      <c r="G12" s="56" t="s">
        <v>37</v>
      </c>
      <c r="H12" s="165">
        <v>45716</v>
      </c>
      <c r="I12" s="171"/>
      <c r="J12" s="208"/>
      <c r="K12" s="197"/>
      <c r="L12" s="176">
        <v>1600</v>
      </c>
      <c r="M12" s="237" t="s">
        <v>38</v>
      </c>
    </row>
    <row r="13" spans="1:23" ht="33.75" customHeight="1" x14ac:dyDescent="0.3">
      <c r="A13" s="225">
        <v>8</v>
      </c>
      <c r="B13" s="155" t="s">
        <v>39</v>
      </c>
      <c r="C13" s="189">
        <v>1003</v>
      </c>
      <c r="D13" s="189">
        <v>1003</v>
      </c>
      <c r="E13" s="187" t="s">
        <v>23</v>
      </c>
      <c r="F13" s="173" t="s">
        <v>18</v>
      </c>
      <c r="G13" s="172" t="s">
        <v>40</v>
      </c>
      <c r="H13" s="298" t="s">
        <v>41</v>
      </c>
      <c r="I13" s="171"/>
      <c r="J13" s="166"/>
      <c r="K13" s="167"/>
      <c r="L13" s="241">
        <v>3140</v>
      </c>
      <c r="M13" s="222" t="s">
        <v>42</v>
      </c>
    </row>
    <row r="14" spans="1:23" ht="21.75" customHeight="1" x14ac:dyDescent="0.3">
      <c r="A14" s="225">
        <v>9</v>
      </c>
      <c r="B14" s="327" t="s">
        <v>43</v>
      </c>
      <c r="C14" s="189">
        <v>500</v>
      </c>
      <c r="D14" s="189">
        <v>500</v>
      </c>
      <c r="E14" s="187" t="s">
        <v>23</v>
      </c>
      <c r="F14" s="173" t="s">
        <v>18</v>
      </c>
      <c r="G14" s="155" t="s">
        <v>40</v>
      </c>
      <c r="H14" s="297" t="s">
        <v>41</v>
      </c>
      <c r="I14" s="171"/>
      <c r="J14" s="166"/>
      <c r="K14" s="167"/>
      <c r="L14" s="25">
        <v>3140</v>
      </c>
      <c r="M14" s="237" t="s">
        <v>44</v>
      </c>
      <c r="N14" s="28"/>
    </row>
    <row r="15" spans="1:23" ht="38.25" customHeight="1" x14ac:dyDescent="0.3">
      <c r="A15" s="225">
        <v>10</v>
      </c>
      <c r="B15" s="155" t="s">
        <v>45</v>
      </c>
      <c r="C15" s="189">
        <v>7181.93</v>
      </c>
      <c r="D15" s="189">
        <v>7181.93</v>
      </c>
      <c r="E15" s="249" t="s">
        <v>17</v>
      </c>
      <c r="F15" s="173" t="s">
        <v>18</v>
      </c>
      <c r="G15" s="250" t="s">
        <v>46</v>
      </c>
      <c r="H15" s="165" t="s">
        <v>47</v>
      </c>
      <c r="I15" s="171" t="s">
        <v>48</v>
      </c>
      <c r="J15" s="166"/>
      <c r="K15" s="167"/>
      <c r="L15" s="180">
        <v>3360</v>
      </c>
      <c r="M15" s="237" t="s">
        <v>49</v>
      </c>
    </row>
    <row r="16" spans="1:23" ht="32.25" customHeight="1" x14ac:dyDescent="0.3">
      <c r="A16" s="225">
        <v>11</v>
      </c>
      <c r="B16" s="193" t="s">
        <v>50</v>
      </c>
      <c r="C16" s="189">
        <v>87.2</v>
      </c>
      <c r="D16" s="189">
        <v>87.2</v>
      </c>
      <c r="E16" s="301" t="s">
        <v>17</v>
      </c>
      <c r="F16" s="164" t="s">
        <v>18</v>
      </c>
      <c r="G16" s="162" t="s">
        <v>51</v>
      </c>
      <c r="H16" s="165">
        <v>45688</v>
      </c>
      <c r="I16" s="171">
        <v>1015642</v>
      </c>
      <c r="J16" s="166"/>
      <c r="K16" s="167"/>
      <c r="L16" s="176">
        <v>3600</v>
      </c>
      <c r="M16" s="222" t="s">
        <v>52</v>
      </c>
    </row>
    <row r="17" spans="1:15" ht="33" customHeight="1" x14ac:dyDescent="0.3">
      <c r="A17" s="225">
        <v>12</v>
      </c>
      <c r="B17" s="193" t="s">
        <v>50</v>
      </c>
      <c r="C17" s="189">
        <v>751.03</v>
      </c>
      <c r="D17" s="189">
        <v>751.03</v>
      </c>
      <c r="E17" s="301" t="s">
        <v>17</v>
      </c>
      <c r="F17" s="164" t="s">
        <v>18</v>
      </c>
      <c r="G17" s="162" t="s">
        <v>53</v>
      </c>
      <c r="H17" s="165">
        <v>45716</v>
      </c>
      <c r="I17" s="171">
        <v>1015685</v>
      </c>
      <c r="J17" s="166"/>
      <c r="K17" s="167"/>
      <c r="L17" s="168">
        <v>3600</v>
      </c>
      <c r="M17" s="222" t="s">
        <v>52</v>
      </c>
    </row>
    <row r="18" spans="1:15" ht="31.5" customHeight="1" x14ac:dyDescent="0.3">
      <c r="A18" s="225">
        <v>13</v>
      </c>
      <c r="B18" s="328" t="s">
        <v>54</v>
      </c>
      <c r="C18" s="210">
        <v>575</v>
      </c>
      <c r="D18" s="210">
        <v>575</v>
      </c>
      <c r="E18" s="166" t="s">
        <v>17</v>
      </c>
      <c r="F18" s="164" t="s">
        <v>55</v>
      </c>
      <c r="G18" s="162" t="s">
        <v>56</v>
      </c>
      <c r="H18" s="165" t="s">
        <v>57</v>
      </c>
      <c r="I18" s="171" t="s">
        <v>58</v>
      </c>
      <c r="J18" s="166"/>
      <c r="K18" s="167"/>
      <c r="L18" s="180">
        <v>3190</v>
      </c>
      <c r="M18" s="222" t="s">
        <v>59</v>
      </c>
      <c r="N18" s="103"/>
    </row>
    <row r="19" spans="1:15" s="136" customFormat="1" ht="36" customHeight="1" x14ac:dyDescent="0.3">
      <c r="A19" s="226">
        <v>14</v>
      </c>
      <c r="B19" s="328" t="s">
        <v>60</v>
      </c>
      <c r="C19" s="189">
        <v>126.34</v>
      </c>
      <c r="D19" s="189">
        <v>126.34</v>
      </c>
      <c r="E19" s="249" t="s">
        <v>17</v>
      </c>
      <c r="F19" s="173" t="s">
        <v>55</v>
      </c>
      <c r="G19" s="193" t="s">
        <v>61</v>
      </c>
      <c r="H19" s="165">
        <v>45726</v>
      </c>
      <c r="I19" s="171" t="s">
        <v>62</v>
      </c>
      <c r="J19" s="166"/>
      <c r="K19" s="167"/>
      <c r="L19" s="171">
        <v>3340</v>
      </c>
      <c r="M19" s="222" t="s">
        <v>63</v>
      </c>
    </row>
    <row r="20" spans="1:15" s="136" customFormat="1" ht="32.25" customHeight="1" x14ac:dyDescent="0.3">
      <c r="A20" s="226">
        <v>15</v>
      </c>
      <c r="B20" s="162" t="s">
        <v>64</v>
      </c>
      <c r="C20" s="196">
        <v>123.9</v>
      </c>
      <c r="D20" s="196">
        <v>123.9</v>
      </c>
      <c r="E20" s="163" t="s">
        <v>17</v>
      </c>
      <c r="F20" s="164" t="s">
        <v>55</v>
      </c>
      <c r="G20" s="154" t="s">
        <v>65</v>
      </c>
      <c r="H20" s="165">
        <v>45716</v>
      </c>
      <c r="I20" s="198" t="s">
        <v>66</v>
      </c>
      <c r="J20" s="205"/>
      <c r="K20" s="206"/>
      <c r="L20" s="199">
        <v>3140</v>
      </c>
      <c r="M20" s="248" t="s">
        <v>67</v>
      </c>
    </row>
    <row r="21" spans="1:15" s="136" customFormat="1" ht="35.25" customHeight="1" x14ac:dyDescent="0.3">
      <c r="A21" s="226">
        <v>16</v>
      </c>
      <c r="B21" s="162" t="s">
        <v>64</v>
      </c>
      <c r="C21" s="196">
        <v>41.3</v>
      </c>
      <c r="D21" s="196">
        <v>41.3</v>
      </c>
      <c r="E21" s="163" t="s">
        <v>17</v>
      </c>
      <c r="F21" s="164" t="s">
        <v>55</v>
      </c>
      <c r="G21" s="154" t="s">
        <v>68</v>
      </c>
      <c r="H21" s="165">
        <v>45733</v>
      </c>
      <c r="I21" s="198" t="s">
        <v>69</v>
      </c>
      <c r="J21" s="205"/>
      <c r="K21" s="206"/>
      <c r="L21" s="199">
        <v>3140</v>
      </c>
      <c r="M21" s="179" t="s">
        <v>67</v>
      </c>
      <c r="O21" s="144"/>
    </row>
    <row r="22" spans="1:15" s="136" customFormat="1" ht="30.75" customHeight="1" x14ac:dyDescent="0.3">
      <c r="A22" s="226">
        <f t="shared" ref="A22:A24" si="0">A21+1</f>
        <v>17</v>
      </c>
      <c r="B22" s="162" t="s">
        <v>70</v>
      </c>
      <c r="C22" s="189">
        <v>244.33</v>
      </c>
      <c r="D22" s="189">
        <v>244.33</v>
      </c>
      <c r="E22" s="163" t="s">
        <v>17</v>
      </c>
      <c r="F22" s="164" t="s">
        <v>55</v>
      </c>
      <c r="G22" s="162" t="s">
        <v>71</v>
      </c>
      <c r="H22" s="165">
        <v>45716</v>
      </c>
      <c r="I22" s="171">
        <v>5189</v>
      </c>
      <c r="J22" s="166"/>
      <c r="K22" s="167"/>
      <c r="L22" s="168">
        <v>3055</v>
      </c>
      <c r="M22" s="179" t="s">
        <v>72</v>
      </c>
    </row>
    <row r="23" spans="1:15" s="136" customFormat="1" ht="35.25" customHeight="1" x14ac:dyDescent="0.3">
      <c r="A23" s="226">
        <f t="shared" si="0"/>
        <v>18</v>
      </c>
      <c r="B23" s="162" t="s">
        <v>73</v>
      </c>
      <c r="C23" s="189">
        <v>194.7</v>
      </c>
      <c r="D23" s="189">
        <v>194.7</v>
      </c>
      <c r="E23" s="163" t="s">
        <v>17</v>
      </c>
      <c r="F23" s="164" t="s">
        <v>55</v>
      </c>
      <c r="G23" s="211" t="s">
        <v>74</v>
      </c>
      <c r="H23" s="174">
        <v>45715</v>
      </c>
      <c r="I23" s="175">
        <v>10099017</v>
      </c>
      <c r="J23" s="175"/>
      <c r="K23" s="192"/>
      <c r="L23" s="176">
        <v>3110</v>
      </c>
      <c r="M23" s="188" t="s">
        <v>75</v>
      </c>
      <c r="N23" s="144"/>
    </row>
    <row r="24" spans="1:15" s="136" customFormat="1" ht="31.5" customHeight="1" x14ac:dyDescent="0.3">
      <c r="A24" s="226">
        <f t="shared" si="0"/>
        <v>19</v>
      </c>
      <c r="B24" s="162" t="s">
        <v>73</v>
      </c>
      <c r="C24" s="196">
        <v>7.97</v>
      </c>
      <c r="D24" s="196">
        <v>7.97</v>
      </c>
      <c r="E24" s="163" t="s">
        <v>17</v>
      </c>
      <c r="F24" s="164" t="s">
        <v>18</v>
      </c>
      <c r="G24" s="154" t="s">
        <v>76</v>
      </c>
      <c r="H24" s="165">
        <v>45716</v>
      </c>
      <c r="I24" s="198">
        <v>10099262</v>
      </c>
      <c r="J24" s="205"/>
      <c r="K24" s="206"/>
      <c r="L24" s="199">
        <v>3110</v>
      </c>
      <c r="M24" s="188" t="s">
        <v>75</v>
      </c>
      <c r="N24" s="144"/>
    </row>
    <row r="25" spans="1:15" s="136" customFormat="1" ht="31.5" customHeight="1" x14ac:dyDescent="0.3">
      <c r="A25" s="226">
        <f t="shared" ref="A25" si="1">A24+1</f>
        <v>20</v>
      </c>
      <c r="B25" s="155" t="s">
        <v>73</v>
      </c>
      <c r="C25" s="195">
        <v>225.8</v>
      </c>
      <c r="D25" s="195">
        <v>225.8</v>
      </c>
      <c r="E25" s="187" t="s">
        <v>17</v>
      </c>
      <c r="F25" s="186" t="s">
        <v>18</v>
      </c>
      <c r="G25" s="162" t="s">
        <v>77</v>
      </c>
      <c r="H25" s="169">
        <v>45732</v>
      </c>
      <c r="I25" s="171">
        <v>10099466</v>
      </c>
      <c r="J25" s="171"/>
      <c r="K25" s="209"/>
      <c r="L25" s="168">
        <v>3110</v>
      </c>
      <c r="M25" s="188" t="s">
        <v>75</v>
      </c>
    </row>
    <row r="26" spans="1:15" ht="15.6" customHeight="1" x14ac:dyDescent="0.3">
      <c r="A26" s="80"/>
      <c r="B26" s="81" t="s">
        <v>78</v>
      </c>
      <c r="C26" s="82">
        <f>SUM(C6:C25)</f>
        <v>37101.129999999997</v>
      </c>
      <c r="D26" s="82">
        <f>SUM(D6:D25)</f>
        <v>37101.129999999997</v>
      </c>
      <c r="E26" s="325"/>
      <c r="F26" s="326"/>
      <c r="G26" s="326"/>
      <c r="H26" s="326"/>
      <c r="I26" s="326"/>
      <c r="J26" s="326"/>
      <c r="K26" s="326"/>
      <c r="L26" s="326"/>
      <c r="M26" s="80"/>
    </row>
    <row r="27" spans="1:15" ht="15.6" customHeight="1" x14ac:dyDescent="0.3">
      <c r="A27" s="80"/>
      <c r="B27" s="83" t="s">
        <v>79</v>
      </c>
      <c r="C27" s="84">
        <f>SUM(C26)</f>
        <v>37101.129999999997</v>
      </c>
      <c r="D27" s="84">
        <f>SUM(D26)</f>
        <v>37101.129999999997</v>
      </c>
      <c r="E27" s="85"/>
      <c r="F27" s="182"/>
      <c r="G27" s="87"/>
      <c r="H27" s="88" t="s">
        <v>80</v>
      </c>
      <c r="I27" s="88"/>
      <c r="J27" s="89"/>
      <c r="K27" s="89"/>
      <c r="L27" s="315" t="s">
        <v>80</v>
      </c>
      <c r="M27" s="315"/>
    </row>
    <row r="28" spans="1:15" ht="15.6" customHeight="1" x14ac:dyDescent="0.3">
      <c r="A28" s="80"/>
      <c r="B28" s="90"/>
      <c r="C28" s="91"/>
      <c r="D28" s="91"/>
      <c r="E28" s="85"/>
      <c r="F28" s="182"/>
      <c r="G28" s="86"/>
      <c r="H28" s="92" t="s">
        <v>81</v>
      </c>
      <c r="I28" s="92"/>
      <c r="J28" s="92"/>
      <c r="K28" s="92"/>
      <c r="L28" s="92" t="s">
        <v>82</v>
      </c>
      <c r="M28" s="80"/>
    </row>
    <row r="29" spans="1:15" ht="15.6" customHeight="1" x14ac:dyDescent="0.3">
      <c r="A29" s="80"/>
      <c r="B29" s="93"/>
      <c r="C29" s="91"/>
      <c r="D29" s="91"/>
      <c r="E29" s="94"/>
      <c r="F29" s="182"/>
      <c r="G29" s="97"/>
      <c r="H29" s="95" t="s">
        <v>83</v>
      </c>
      <c r="I29" s="95"/>
      <c r="J29" s="95"/>
      <c r="K29" s="95"/>
      <c r="L29" s="95" t="s">
        <v>84</v>
      </c>
      <c r="M29" s="95"/>
    </row>
    <row r="30" spans="1:15" ht="15.6" customHeight="1" x14ac:dyDescent="0.3">
      <c r="A30" s="96" t="s">
        <v>85</v>
      </c>
      <c r="B30" s="80"/>
      <c r="C30" s="303" t="s">
        <v>86</v>
      </c>
      <c r="D30" s="80"/>
      <c r="E30" s="94"/>
      <c r="F30" s="182"/>
      <c r="G30" s="97"/>
      <c r="H30" s="95"/>
      <c r="I30" s="95"/>
      <c r="J30" s="80"/>
      <c r="K30" s="80"/>
      <c r="L30" s="95"/>
      <c r="M30" s="98"/>
    </row>
    <row r="31" spans="1:15" ht="15.6" customHeight="1" x14ac:dyDescent="0.3">
      <c r="A31" s="96"/>
      <c r="B31" s="80"/>
      <c r="C31" s="96"/>
      <c r="D31" s="80"/>
      <c r="E31" s="94"/>
      <c r="F31" s="182"/>
      <c r="G31" s="97"/>
      <c r="H31" s="88"/>
      <c r="I31" s="100"/>
      <c r="J31" s="80"/>
      <c r="K31" s="80"/>
      <c r="L31" s="315"/>
      <c r="M31" s="315"/>
    </row>
    <row r="32" spans="1:15" ht="15.6" customHeight="1" x14ac:dyDescent="0.3">
      <c r="A32" s="96"/>
      <c r="B32" s="80"/>
      <c r="C32" s="96"/>
      <c r="D32" s="80"/>
      <c r="E32" s="94"/>
      <c r="F32" s="182"/>
      <c r="G32" s="89"/>
      <c r="H32" s="95" t="s">
        <v>82</v>
      </c>
      <c r="I32" s="95"/>
      <c r="J32" s="80"/>
      <c r="K32" s="80"/>
      <c r="L32" s="95" t="s">
        <v>82</v>
      </c>
      <c r="M32" s="98"/>
    </row>
    <row r="33" spans="1:17" x14ac:dyDescent="0.3">
      <c r="A33" s="227" t="s">
        <v>87</v>
      </c>
      <c r="B33" s="80"/>
      <c r="C33" s="80"/>
      <c r="D33" s="80"/>
      <c r="E33" s="102"/>
      <c r="F33" s="159"/>
      <c r="G33" s="80"/>
      <c r="H33" s="95" t="s">
        <v>88</v>
      </c>
      <c r="I33" s="80"/>
      <c r="J33" s="80"/>
      <c r="K33" s="80"/>
      <c r="L33" s="95" t="s">
        <v>89</v>
      </c>
      <c r="M33" s="80"/>
    </row>
    <row r="34" spans="1:17" x14ac:dyDescent="0.3">
      <c r="A34" s="96" t="s">
        <v>90</v>
      </c>
      <c r="B34" s="104"/>
      <c r="C34" s="120"/>
      <c r="D34" s="104"/>
      <c r="E34" s="105"/>
      <c r="F34" s="104"/>
      <c r="G34" s="80"/>
      <c r="H34" s="80"/>
      <c r="I34" s="80"/>
      <c r="J34" s="80"/>
      <c r="K34" s="80"/>
      <c r="L34" s="80"/>
      <c r="M34" s="106" t="str">
        <f>M1</f>
        <v>Skeda Nru. 299/2025</v>
      </c>
    </row>
    <row r="35" spans="1:17" x14ac:dyDescent="0.3">
      <c r="A35" s="307" t="s">
        <v>1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</row>
    <row r="36" spans="1:17" ht="16.2" x14ac:dyDescent="0.35">
      <c r="A36" s="227"/>
      <c r="B36" s="107"/>
      <c r="C36" s="108"/>
      <c r="D36" s="322" t="s">
        <v>2</v>
      </c>
      <c r="E36" s="322"/>
      <c r="F36" s="322"/>
      <c r="G36" s="322"/>
      <c r="H36" s="109"/>
      <c r="I36" s="109"/>
      <c r="J36" s="109"/>
      <c r="K36" s="110"/>
      <c r="L36" s="308" t="s">
        <v>3</v>
      </c>
      <c r="M36" s="308"/>
    </row>
    <row r="37" spans="1:17" ht="46.8" x14ac:dyDescent="0.3">
      <c r="A37" s="228"/>
      <c r="B37" s="111" t="s">
        <v>4</v>
      </c>
      <c r="C37" s="112" t="s">
        <v>5</v>
      </c>
      <c r="D37" s="113" t="s">
        <v>6</v>
      </c>
      <c r="E37" s="323" t="s">
        <v>7</v>
      </c>
      <c r="F37" s="324"/>
      <c r="G37" s="111" t="s">
        <v>8</v>
      </c>
      <c r="H37" s="112" t="s">
        <v>9</v>
      </c>
      <c r="I37" s="112" t="s">
        <v>10</v>
      </c>
      <c r="J37" s="112" t="s">
        <v>11</v>
      </c>
      <c r="K37" s="112" t="s">
        <v>12</v>
      </c>
      <c r="L37" s="112" t="s">
        <v>13</v>
      </c>
      <c r="M37" s="112" t="s">
        <v>14</v>
      </c>
    </row>
    <row r="38" spans="1:17" s="103" customFormat="1" ht="21.75" customHeight="1" x14ac:dyDescent="0.3">
      <c r="A38" s="229">
        <v>21</v>
      </c>
      <c r="B38" s="329" t="s">
        <v>91</v>
      </c>
      <c r="C38" s="189">
        <v>3186</v>
      </c>
      <c r="D38" s="189">
        <v>3186</v>
      </c>
      <c r="E38" s="163" t="s">
        <v>92</v>
      </c>
      <c r="F38" s="164" t="s">
        <v>55</v>
      </c>
      <c r="G38" s="154" t="s">
        <v>93</v>
      </c>
      <c r="H38" s="169">
        <v>45726</v>
      </c>
      <c r="I38" s="171">
        <v>2779</v>
      </c>
      <c r="J38" s="197"/>
      <c r="K38" s="197"/>
      <c r="L38" s="191">
        <v>3042</v>
      </c>
      <c r="M38" s="248" t="s">
        <v>94</v>
      </c>
    </row>
    <row r="39" spans="1:17" s="103" customFormat="1" ht="32.25" customHeight="1" x14ac:dyDescent="0.3">
      <c r="A39" s="225">
        <v>22</v>
      </c>
      <c r="B39" s="59" t="s">
        <v>95</v>
      </c>
      <c r="C39" s="75">
        <v>276.12</v>
      </c>
      <c r="D39" s="75">
        <v>276.12</v>
      </c>
      <c r="E39" s="64" t="s">
        <v>17</v>
      </c>
      <c r="F39" s="61" t="s">
        <v>55</v>
      </c>
      <c r="G39" s="59" t="s">
        <v>96</v>
      </c>
      <c r="H39" s="62">
        <v>45726</v>
      </c>
      <c r="I39" s="72">
        <v>2394</v>
      </c>
      <c r="J39" s="245"/>
      <c r="K39" s="246"/>
      <c r="L39" s="65">
        <v>1700</v>
      </c>
      <c r="M39" s="179" t="s">
        <v>97</v>
      </c>
      <c r="N39" s="254"/>
    </row>
    <row r="40" spans="1:17" s="103" customFormat="1" ht="36" customHeight="1" x14ac:dyDescent="0.3">
      <c r="A40" s="229">
        <v>23</v>
      </c>
      <c r="B40" s="207" t="s">
        <v>98</v>
      </c>
      <c r="C40" s="189">
        <v>418.51</v>
      </c>
      <c r="D40" s="189">
        <v>418.51</v>
      </c>
      <c r="E40" s="163" t="s">
        <v>17</v>
      </c>
      <c r="F40" s="164" t="s">
        <v>55</v>
      </c>
      <c r="G40" s="154" t="s">
        <v>99</v>
      </c>
      <c r="H40" s="169">
        <v>45716</v>
      </c>
      <c r="I40" s="171">
        <v>617057</v>
      </c>
      <c r="J40" s="197"/>
      <c r="K40" s="197"/>
      <c r="L40" s="191">
        <v>2670</v>
      </c>
      <c r="M40" s="179" t="s">
        <v>100</v>
      </c>
    </row>
    <row r="41" spans="1:17" s="103" customFormat="1" ht="33" customHeight="1" x14ac:dyDescent="0.3">
      <c r="A41" s="225">
        <v>24</v>
      </c>
      <c r="B41" s="172" t="s">
        <v>101</v>
      </c>
      <c r="C41" s="262">
        <v>160.4</v>
      </c>
      <c r="D41" s="195">
        <v>160.4</v>
      </c>
      <c r="E41" s="163" t="s">
        <v>23</v>
      </c>
      <c r="F41" s="164" t="s">
        <v>55</v>
      </c>
      <c r="G41" s="162" t="s">
        <v>102</v>
      </c>
      <c r="H41" s="165">
        <v>45681</v>
      </c>
      <c r="I41" s="171">
        <v>164143</v>
      </c>
      <c r="J41" s="166"/>
      <c r="K41" s="264" t="s">
        <v>103</v>
      </c>
      <c r="L41" s="168">
        <v>2311</v>
      </c>
      <c r="M41" s="188" t="s">
        <v>104</v>
      </c>
    </row>
    <row r="42" spans="1:17" s="103" customFormat="1" ht="33.75" customHeight="1" x14ac:dyDescent="0.3">
      <c r="A42" s="229">
        <v>25</v>
      </c>
      <c r="B42" s="172" t="s">
        <v>101</v>
      </c>
      <c r="C42" s="262">
        <v>32.08</v>
      </c>
      <c r="D42" s="195">
        <v>32.08</v>
      </c>
      <c r="E42" s="163" t="s">
        <v>23</v>
      </c>
      <c r="F42" s="164" t="s">
        <v>55</v>
      </c>
      <c r="G42" s="162" t="s">
        <v>105</v>
      </c>
      <c r="H42" s="165">
        <v>45701</v>
      </c>
      <c r="I42" s="171">
        <v>165881</v>
      </c>
      <c r="J42" s="166"/>
      <c r="K42" s="264" t="s">
        <v>106</v>
      </c>
      <c r="L42" s="168">
        <v>2311</v>
      </c>
      <c r="M42" s="188" t="s">
        <v>104</v>
      </c>
    </row>
    <row r="43" spans="1:17" s="103" customFormat="1" ht="33.75" customHeight="1" x14ac:dyDescent="0.3">
      <c r="A43" s="225">
        <v>26</v>
      </c>
      <c r="B43" s="172" t="s">
        <v>101</v>
      </c>
      <c r="C43" s="262">
        <v>32.08</v>
      </c>
      <c r="D43" s="195">
        <v>32.08</v>
      </c>
      <c r="E43" s="163" t="s">
        <v>23</v>
      </c>
      <c r="F43" s="164" t="s">
        <v>55</v>
      </c>
      <c r="G43" s="162" t="s">
        <v>105</v>
      </c>
      <c r="H43" s="165">
        <v>45702</v>
      </c>
      <c r="I43" s="171">
        <v>166046</v>
      </c>
      <c r="J43" s="166"/>
      <c r="K43" s="296" t="s">
        <v>106</v>
      </c>
      <c r="L43" s="168">
        <v>2311</v>
      </c>
      <c r="M43" s="188" t="s">
        <v>104</v>
      </c>
      <c r="N43" s="254"/>
    </row>
    <row r="44" spans="1:17" s="103" customFormat="1" ht="36.75" customHeight="1" x14ac:dyDescent="0.3">
      <c r="A44" s="229">
        <v>27</v>
      </c>
      <c r="B44" s="172" t="s">
        <v>101</v>
      </c>
      <c r="C44" s="262">
        <v>32.08</v>
      </c>
      <c r="D44" s="195">
        <v>32.08</v>
      </c>
      <c r="E44" s="163" t="s">
        <v>23</v>
      </c>
      <c r="F44" s="164" t="s">
        <v>55</v>
      </c>
      <c r="G44" s="162" t="s">
        <v>105</v>
      </c>
      <c r="H44" s="165">
        <v>45709</v>
      </c>
      <c r="I44" s="171">
        <v>166677</v>
      </c>
      <c r="J44" s="166"/>
      <c r="K44" s="264" t="s">
        <v>107</v>
      </c>
      <c r="L44" s="168">
        <v>2311</v>
      </c>
      <c r="M44" s="188" t="s">
        <v>104</v>
      </c>
    </row>
    <row r="45" spans="1:17" ht="33.75" customHeight="1" x14ac:dyDescent="0.3">
      <c r="A45" s="225">
        <v>28</v>
      </c>
      <c r="B45" s="172" t="s">
        <v>101</v>
      </c>
      <c r="C45" s="262">
        <v>96.29</v>
      </c>
      <c r="D45" s="195">
        <v>96.29</v>
      </c>
      <c r="E45" s="163" t="s">
        <v>23</v>
      </c>
      <c r="F45" s="164" t="s">
        <v>55</v>
      </c>
      <c r="G45" s="162" t="s">
        <v>108</v>
      </c>
      <c r="H45" s="165">
        <v>45713</v>
      </c>
      <c r="I45" s="171">
        <v>167019</v>
      </c>
      <c r="J45" s="166"/>
      <c r="K45" s="264" t="s">
        <v>109</v>
      </c>
      <c r="L45" s="168">
        <v>2311</v>
      </c>
      <c r="M45" s="188" t="s">
        <v>104</v>
      </c>
    </row>
    <row r="46" spans="1:17" ht="33.75" customHeight="1" x14ac:dyDescent="0.3">
      <c r="A46" s="229">
        <v>29</v>
      </c>
      <c r="B46" s="162" t="s">
        <v>110</v>
      </c>
      <c r="C46" s="196">
        <v>22.5</v>
      </c>
      <c r="D46" s="196">
        <v>22.5</v>
      </c>
      <c r="E46" s="163" t="s">
        <v>23</v>
      </c>
      <c r="F46" s="164" t="s">
        <v>18</v>
      </c>
      <c r="G46" s="154" t="s">
        <v>111</v>
      </c>
      <c r="H46" s="165">
        <v>45729</v>
      </c>
      <c r="I46" s="198">
        <v>1196574</v>
      </c>
      <c r="J46" s="205"/>
      <c r="K46" s="265"/>
      <c r="L46" s="199">
        <v>3340</v>
      </c>
      <c r="M46" s="123" t="s">
        <v>112</v>
      </c>
    </row>
    <row r="47" spans="1:17" ht="27.75" customHeight="1" x14ac:dyDescent="0.3">
      <c r="A47" s="225">
        <v>30</v>
      </c>
      <c r="B47" s="162" t="s">
        <v>113</v>
      </c>
      <c r="C47" s="189">
        <v>29.5</v>
      </c>
      <c r="D47" s="189">
        <v>29.5</v>
      </c>
      <c r="E47" s="163" t="s">
        <v>23</v>
      </c>
      <c r="F47" s="164" t="s">
        <v>55</v>
      </c>
      <c r="G47" s="304" t="s">
        <v>114</v>
      </c>
      <c r="H47" s="165">
        <v>45716</v>
      </c>
      <c r="I47" s="171">
        <v>39153</v>
      </c>
      <c r="J47" s="166"/>
      <c r="K47" s="167"/>
      <c r="L47" s="168">
        <v>3110</v>
      </c>
      <c r="M47" s="123" t="s">
        <v>115</v>
      </c>
      <c r="N47" s="51"/>
      <c r="O47" s="52"/>
      <c r="P47" s="53"/>
      <c r="Q47" s="51"/>
    </row>
    <row r="48" spans="1:17" ht="31.5" customHeight="1" x14ac:dyDescent="0.3">
      <c r="A48" s="229">
        <v>31</v>
      </c>
      <c r="B48" s="330" t="s">
        <v>116</v>
      </c>
      <c r="C48" s="177">
        <v>805</v>
      </c>
      <c r="D48" s="177">
        <v>805</v>
      </c>
      <c r="E48" s="163" t="s">
        <v>17</v>
      </c>
      <c r="F48" s="164" t="s">
        <v>55</v>
      </c>
      <c r="G48" s="154" t="s">
        <v>117</v>
      </c>
      <c r="H48" s="169">
        <v>45716</v>
      </c>
      <c r="I48" s="171">
        <v>166</v>
      </c>
      <c r="J48" s="197"/>
      <c r="K48" s="197" t="s">
        <v>118</v>
      </c>
      <c r="L48" s="191">
        <v>3050</v>
      </c>
      <c r="M48" s="123" t="s">
        <v>119</v>
      </c>
      <c r="N48" s="28"/>
    </row>
    <row r="49" spans="1:15" ht="35.25" customHeight="1" x14ac:dyDescent="0.3">
      <c r="A49" s="225">
        <v>32</v>
      </c>
      <c r="B49" s="328" t="s">
        <v>120</v>
      </c>
      <c r="C49" s="189">
        <v>3363</v>
      </c>
      <c r="D49" s="189">
        <v>3363</v>
      </c>
      <c r="E49" s="163" t="s">
        <v>23</v>
      </c>
      <c r="F49" s="164" t="s">
        <v>55</v>
      </c>
      <c r="G49" s="193" t="s">
        <v>121</v>
      </c>
      <c r="H49" s="169">
        <v>45705</v>
      </c>
      <c r="I49" s="170" t="s">
        <v>122</v>
      </c>
      <c r="J49" s="171"/>
      <c r="K49" s="167" t="s">
        <v>123</v>
      </c>
      <c r="L49" s="168">
        <v>3062</v>
      </c>
      <c r="M49" s="78" t="s">
        <v>124</v>
      </c>
      <c r="N49" s="28"/>
    </row>
    <row r="50" spans="1:15" ht="31.5" customHeight="1" x14ac:dyDescent="0.3">
      <c r="A50" s="229">
        <v>33</v>
      </c>
      <c r="B50" s="331" t="s">
        <v>120</v>
      </c>
      <c r="C50" s="189">
        <v>684.4</v>
      </c>
      <c r="D50" s="189">
        <v>684.4</v>
      </c>
      <c r="E50" s="163" t="s">
        <v>23</v>
      </c>
      <c r="F50" s="164" t="s">
        <v>55</v>
      </c>
      <c r="G50" s="162" t="s">
        <v>125</v>
      </c>
      <c r="H50" s="169">
        <v>45733</v>
      </c>
      <c r="I50" s="171" t="s">
        <v>126</v>
      </c>
      <c r="J50" s="203"/>
      <c r="K50" s="220"/>
      <c r="L50" s="166">
        <v>3062</v>
      </c>
      <c r="M50" s="78" t="s">
        <v>124</v>
      </c>
      <c r="O50" s="28"/>
    </row>
    <row r="51" spans="1:15" ht="35.25" customHeight="1" x14ac:dyDescent="0.3">
      <c r="A51" s="225">
        <v>34</v>
      </c>
      <c r="B51" s="331" t="s">
        <v>127</v>
      </c>
      <c r="C51" s="189">
        <v>2891</v>
      </c>
      <c r="D51" s="189">
        <v>2891</v>
      </c>
      <c r="E51" s="163" t="s">
        <v>23</v>
      </c>
      <c r="F51" s="164" t="s">
        <v>55</v>
      </c>
      <c r="G51" s="162" t="s">
        <v>128</v>
      </c>
      <c r="H51" s="169">
        <v>45705</v>
      </c>
      <c r="I51" s="171" t="s">
        <v>129</v>
      </c>
      <c r="J51" s="203"/>
      <c r="K51" s="220" t="s">
        <v>130</v>
      </c>
      <c r="L51" s="166">
        <v>3061</v>
      </c>
      <c r="M51" s="123" t="s">
        <v>131</v>
      </c>
    </row>
    <row r="52" spans="1:15" ht="42" customHeight="1" x14ac:dyDescent="0.3">
      <c r="A52" s="229">
        <v>35</v>
      </c>
      <c r="B52" s="162" t="s">
        <v>132</v>
      </c>
      <c r="C52" s="189">
        <v>117.15</v>
      </c>
      <c r="D52" s="189">
        <v>117.15</v>
      </c>
      <c r="E52" s="163" t="s">
        <v>23</v>
      </c>
      <c r="F52" s="164" t="s">
        <v>55</v>
      </c>
      <c r="G52" s="162" t="s">
        <v>133</v>
      </c>
      <c r="H52" s="165">
        <v>45706</v>
      </c>
      <c r="I52" s="171">
        <v>69817</v>
      </c>
      <c r="J52" s="166"/>
      <c r="K52" s="167"/>
      <c r="L52" s="168">
        <v>3052</v>
      </c>
      <c r="M52" s="253" t="s">
        <v>134</v>
      </c>
    </row>
    <row r="53" spans="1:15" ht="47.25" customHeight="1" x14ac:dyDescent="0.3">
      <c r="A53" s="225">
        <v>36</v>
      </c>
      <c r="B53" s="162" t="s">
        <v>135</v>
      </c>
      <c r="C53" s="196">
        <v>122.72</v>
      </c>
      <c r="D53" s="196">
        <v>122.72</v>
      </c>
      <c r="E53" s="163" t="s">
        <v>23</v>
      </c>
      <c r="F53" s="164" t="s">
        <v>55</v>
      </c>
      <c r="G53" s="162" t="s">
        <v>136</v>
      </c>
      <c r="H53" s="169">
        <v>45716</v>
      </c>
      <c r="I53" s="171">
        <v>109079</v>
      </c>
      <c r="J53" s="171"/>
      <c r="K53" s="209"/>
      <c r="L53" s="168">
        <v>3092</v>
      </c>
      <c r="M53" s="123" t="s">
        <v>137</v>
      </c>
      <c r="N53" s="28"/>
    </row>
    <row r="54" spans="1:15" ht="36.75" customHeight="1" x14ac:dyDescent="0.3">
      <c r="A54" s="229">
        <v>37</v>
      </c>
      <c r="B54" s="162" t="s">
        <v>138</v>
      </c>
      <c r="C54" s="189">
        <v>200</v>
      </c>
      <c r="D54" s="189">
        <v>200</v>
      </c>
      <c r="E54" s="163" t="s">
        <v>17</v>
      </c>
      <c r="F54" s="164" t="s">
        <v>18</v>
      </c>
      <c r="G54" s="162" t="s">
        <v>139</v>
      </c>
      <c r="H54" s="169">
        <v>45716</v>
      </c>
      <c r="I54" s="171" t="s">
        <v>140</v>
      </c>
      <c r="J54" s="203"/>
      <c r="K54" s="202"/>
      <c r="L54" s="166">
        <v>3370</v>
      </c>
      <c r="M54" s="123" t="s">
        <v>141</v>
      </c>
      <c r="N54" s="28"/>
    </row>
    <row r="55" spans="1:15" ht="27" customHeight="1" x14ac:dyDescent="0.3">
      <c r="A55" s="225">
        <v>38</v>
      </c>
      <c r="B55" s="162" t="s">
        <v>16</v>
      </c>
      <c r="C55" s="189">
        <v>96.5</v>
      </c>
      <c r="D55" s="189">
        <v>96.5</v>
      </c>
      <c r="E55" s="163" t="s">
        <v>17</v>
      </c>
      <c r="F55" s="164" t="s">
        <v>55</v>
      </c>
      <c r="G55" s="193" t="s">
        <v>142</v>
      </c>
      <c r="H55" s="169">
        <v>45719</v>
      </c>
      <c r="I55" s="171">
        <v>542211840</v>
      </c>
      <c r="J55" s="190"/>
      <c r="K55" s="220"/>
      <c r="L55" s="199">
        <v>3030</v>
      </c>
      <c r="M55" s="237" t="s">
        <v>143</v>
      </c>
    </row>
    <row r="56" spans="1:15" ht="30" customHeight="1" x14ac:dyDescent="0.3">
      <c r="A56" s="251">
        <v>39</v>
      </c>
      <c r="B56" s="162" t="s">
        <v>144</v>
      </c>
      <c r="C56" s="189">
        <v>12.81</v>
      </c>
      <c r="D56" s="189">
        <v>12.81</v>
      </c>
      <c r="E56" s="163" t="s">
        <v>23</v>
      </c>
      <c r="F56" s="164" t="s">
        <v>55</v>
      </c>
      <c r="G56" s="154" t="s">
        <v>145</v>
      </c>
      <c r="H56" s="169">
        <v>45688</v>
      </c>
      <c r="I56" s="170" t="s">
        <v>146</v>
      </c>
      <c r="J56" s="171"/>
      <c r="K56" s="167"/>
      <c r="L56" s="168">
        <v>3600</v>
      </c>
      <c r="M56" s="237" t="s">
        <v>147</v>
      </c>
    </row>
    <row r="57" spans="1:15" ht="36.75" customHeight="1" x14ac:dyDescent="0.3">
      <c r="A57" s="230">
        <v>40</v>
      </c>
      <c r="B57" s="162" t="s">
        <v>148</v>
      </c>
      <c r="C57" s="189">
        <v>6562</v>
      </c>
      <c r="D57" s="189">
        <v>6562</v>
      </c>
      <c r="E57" s="163" t="s">
        <v>23</v>
      </c>
      <c r="F57" s="164" t="s">
        <v>18</v>
      </c>
      <c r="G57" s="162" t="s">
        <v>149</v>
      </c>
      <c r="H57" s="169">
        <v>45716</v>
      </c>
      <c r="I57" s="171" t="s">
        <v>150</v>
      </c>
      <c r="J57" s="166"/>
      <c r="K57" s="167"/>
      <c r="L57" s="168">
        <v>3051</v>
      </c>
      <c r="M57" s="237" t="s">
        <v>151</v>
      </c>
    </row>
    <row r="58" spans="1:15" ht="18" customHeight="1" x14ac:dyDescent="0.3">
      <c r="A58" s="80"/>
      <c r="B58" s="162"/>
      <c r="C58" s="189">
        <f>SUM(C38:C57)</f>
        <v>19140.14</v>
      </c>
      <c r="D58" s="189">
        <f>SUM(D38:D57)</f>
        <v>19140.14</v>
      </c>
      <c r="E58" s="163"/>
      <c r="F58" s="164"/>
      <c r="G58" s="162"/>
      <c r="H58" s="169"/>
      <c r="I58" s="171"/>
      <c r="J58" s="166"/>
      <c r="K58" s="167"/>
      <c r="L58" s="168"/>
      <c r="M58" s="179"/>
    </row>
    <row r="59" spans="1:15" ht="24" customHeight="1" x14ac:dyDescent="0.3">
      <c r="A59" s="80"/>
      <c r="B59" s="83" t="s">
        <v>79</v>
      </c>
      <c r="C59" s="84">
        <f>C58+C27</f>
        <v>56241.27</v>
      </c>
      <c r="D59" s="84">
        <f>D58+D27</f>
        <v>56241.27</v>
      </c>
      <c r="E59" s="85"/>
      <c r="F59" s="182"/>
      <c r="G59" s="86"/>
      <c r="H59" s="88"/>
      <c r="I59" s="88"/>
      <c r="J59" s="89"/>
      <c r="K59" s="89"/>
      <c r="L59" s="88"/>
      <c r="M59" s="88"/>
    </row>
    <row r="60" spans="1:15" x14ac:dyDescent="0.3">
      <c r="A60" s="80"/>
      <c r="B60" s="90"/>
      <c r="C60" s="91"/>
      <c r="D60" s="91"/>
      <c r="E60" s="85"/>
      <c r="F60" s="182"/>
      <c r="G60" s="87"/>
      <c r="H60" s="92" t="s">
        <v>81</v>
      </c>
      <c r="I60" s="92"/>
      <c r="J60" s="92"/>
      <c r="K60" s="92"/>
      <c r="L60" s="92" t="s">
        <v>82</v>
      </c>
      <c r="M60" s="80"/>
    </row>
    <row r="61" spans="1:15" x14ac:dyDescent="0.3">
      <c r="A61" s="80"/>
      <c r="B61" s="90"/>
      <c r="C61" s="91"/>
      <c r="D61" s="91"/>
      <c r="E61" s="94"/>
      <c r="F61" s="182"/>
      <c r="G61" s="97"/>
      <c r="H61" s="95" t="s">
        <v>83</v>
      </c>
      <c r="I61" s="95"/>
      <c r="J61" s="95"/>
      <c r="K61" s="95"/>
      <c r="L61" s="95" t="s">
        <v>84</v>
      </c>
      <c r="M61" s="95"/>
    </row>
    <row r="62" spans="1:15" ht="31.2" x14ac:dyDescent="0.3">
      <c r="A62" s="96" t="s">
        <v>85</v>
      </c>
      <c r="B62" s="80"/>
      <c r="C62" s="303" t="s">
        <v>86</v>
      </c>
      <c r="D62" s="108"/>
      <c r="E62" s="94"/>
      <c r="F62" s="182"/>
      <c r="G62" s="89"/>
      <c r="H62" s="95"/>
      <c r="I62" s="95"/>
      <c r="J62" s="80"/>
      <c r="K62" s="80"/>
      <c r="L62" s="95"/>
      <c r="M62" s="98"/>
    </row>
    <row r="63" spans="1:15" x14ac:dyDescent="0.3">
      <c r="A63" s="96"/>
      <c r="B63" s="80"/>
      <c r="C63" s="96"/>
      <c r="D63" s="80"/>
      <c r="E63" s="94"/>
      <c r="F63" s="182"/>
      <c r="G63" s="89"/>
      <c r="H63" s="99"/>
      <c r="I63" s="100"/>
      <c r="J63" s="80"/>
      <c r="K63" s="80"/>
      <c r="L63" s="99"/>
      <c r="M63" s="101"/>
    </row>
    <row r="64" spans="1:15" x14ac:dyDescent="0.3">
      <c r="A64" s="96"/>
      <c r="B64" s="80"/>
      <c r="C64" s="96"/>
      <c r="D64" s="80"/>
      <c r="E64" s="94"/>
      <c r="F64" s="182"/>
      <c r="G64" s="89"/>
      <c r="H64" s="95" t="s">
        <v>82</v>
      </c>
      <c r="I64" s="95"/>
      <c r="J64" s="80"/>
      <c r="K64" s="80"/>
      <c r="L64" s="95" t="s">
        <v>82</v>
      </c>
      <c r="M64" s="98"/>
    </row>
    <row r="65" spans="1:15" x14ac:dyDescent="0.3">
      <c r="A65" s="227" t="s">
        <v>87</v>
      </c>
      <c r="B65" s="80"/>
      <c r="C65" s="80"/>
      <c r="D65" s="80"/>
      <c r="E65" s="102"/>
      <c r="F65" s="159"/>
      <c r="G65" s="80"/>
      <c r="H65" s="95" t="s">
        <v>88</v>
      </c>
      <c r="I65" s="80"/>
      <c r="J65" s="80"/>
      <c r="K65" s="80"/>
      <c r="L65" s="95" t="s">
        <v>89</v>
      </c>
      <c r="M65" s="80"/>
    </row>
    <row r="66" spans="1:15" x14ac:dyDescent="0.3">
      <c r="A66" s="96" t="s">
        <v>90</v>
      </c>
      <c r="B66" s="104"/>
      <c r="C66" s="104"/>
      <c r="D66" s="104"/>
      <c r="E66" s="105"/>
      <c r="F66" s="104"/>
      <c r="G66" s="80"/>
      <c r="H66" s="80"/>
      <c r="I66" s="80"/>
      <c r="J66" s="80"/>
      <c r="K66" s="80"/>
      <c r="L66" s="80"/>
      <c r="M66" s="106" t="str">
        <f>M34</f>
        <v>Skeda Nru. 299/2025</v>
      </c>
    </row>
    <row r="67" spans="1:15" x14ac:dyDescent="0.3">
      <c r="A67" s="307" t="s">
        <v>1</v>
      </c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</row>
    <row r="68" spans="1:15" ht="16.2" x14ac:dyDescent="0.35">
      <c r="A68" s="227"/>
      <c r="B68" s="127"/>
      <c r="C68" s="80"/>
      <c r="D68" s="322" t="s">
        <v>2</v>
      </c>
      <c r="E68" s="322"/>
      <c r="F68" s="322"/>
      <c r="G68" s="322"/>
      <c r="H68" s="109"/>
      <c r="I68" s="109"/>
      <c r="J68" s="109"/>
      <c r="K68" s="110"/>
      <c r="L68" s="308" t="s">
        <v>3</v>
      </c>
      <c r="M68" s="308"/>
    </row>
    <row r="69" spans="1:15" ht="46.8" x14ac:dyDescent="0.3">
      <c r="A69" s="228"/>
      <c r="B69" s="111" t="s">
        <v>4</v>
      </c>
      <c r="C69" s="112" t="s">
        <v>5</v>
      </c>
      <c r="D69" s="113" t="s">
        <v>6</v>
      </c>
      <c r="E69" s="323" t="s">
        <v>7</v>
      </c>
      <c r="F69" s="324"/>
      <c r="G69" s="111" t="s">
        <v>8</v>
      </c>
      <c r="H69" s="112" t="s">
        <v>9</v>
      </c>
      <c r="I69" s="112" t="s">
        <v>10</v>
      </c>
      <c r="J69" s="112" t="s">
        <v>11</v>
      </c>
      <c r="K69" s="112" t="s">
        <v>12</v>
      </c>
      <c r="L69" s="112" t="s">
        <v>13</v>
      </c>
      <c r="M69" s="112" t="s">
        <v>14</v>
      </c>
    </row>
    <row r="70" spans="1:15" x14ac:dyDescent="0.3">
      <c r="A70" s="230"/>
      <c r="B70" s="115" t="s">
        <v>15</v>
      </c>
      <c r="C70" s="116"/>
      <c r="D70" s="117"/>
      <c r="E70" s="118"/>
      <c r="F70" s="116"/>
      <c r="G70" s="115"/>
      <c r="H70" s="116"/>
      <c r="I70" s="116"/>
      <c r="J70" s="116"/>
      <c r="K70" s="116"/>
      <c r="L70" s="116"/>
      <c r="M70" s="116"/>
    </row>
    <row r="71" spans="1:15" s="103" customFormat="1" ht="24" customHeight="1" x14ac:dyDescent="0.3">
      <c r="A71" s="229">
        <v>41</v>
      </c>
      <c r="B71" s="162" t="s">
        <v>148</v>
      </c>
      <c r="C71" s="189">
        <v>2188</v>
      </c>
      <c r="D71" s="189">
        <v>2188</v>
      </c>
      <c r="E71" s="163" t="s">
        <v>23</v>
      </c>
      <c r="F71" s="164" t="s">
        <v>55</v>
      </c>
      <c r="G71" s="162" t="s">
        <v>152</v>
      </c>
      <c r="H71" s="169">
        <v>45716</v>
      </c>
      <c r="I71" s="171" t="s">
        <v>153</v>
      </c>
      <c r="J71" s="171"/>
      <c r="K71" s="171"/>
      <c r="L71" s="190">
        <v>3051</v>
      </c>
      <c r="M71" s="237" t="s">
        <v>151</v>
      </c>
    </row>
    <row r="72" spans="1:15" s="103" customFormat="1" ht="32.25" customHeight="1" x14ac:dyDescent="0.3">
      <c r="A72" s="225">
        <f>A71+1</f>
        <v>42</v>
      </c>
      <c r="B72" s="193" t="s">
        <v>154</v>
      </c>
      <c r="C72" s="189">
        <v>67</v>
      </c>
      <c r="D72" s="189">
        <v>67</v>
      </c>
      <c r="E72" s="163" t="s">
        <v>17</v>
      </c>
      <c r="F72" s="164" t="s">
        <v>55</v>
      </c>
      <c r="G72" s="157" t="s">
        <v>155</v>
      </c>
      <c r="H72" s="165">
        <v>45688</v>
      </c>
      <c r="I72" s="198">
        <v>227639</v>
      </c>
      <c r="J72" s="205"/>
      <c r="K72" s="206"/>
      <c r="L72" s="199">
        <v>2750</v>
      </c>
      <c r="M72" s="237" t="s">
        <v>156</v>
      </c>
    </row>
    <row r="73" spans="1:15" s="103" customFormat="1" ht="34.5" customHeight="1" x14ac:dyDescent="0.3">
      <c r="A73" s="225">
        <f>A72+1</f>
        <v>43</v>
      </c>
      <c r="B73" s="193" t="s">
        <v>154</v>
      </c>
      <c r="C73" s="189">
        <v>55.01</v>
      </c>
      <c r="D73" s="189">
        <v>55.01</v>
      </c>
      <c r="E73" s="163" t="s">
        <v>17</v>
      </c>
      <c r="F73" s="164" t="s">
        <v>55</v>
      </c>
      <c r="G73" s="157" t="s">
        <v>157</v>
      </c>
      <c r="H73" s="165">
        <v>45716</v>
      </c>
      <c r="I73" s="198">
        <v>227872</v>
      </c>
      <c r="J73" s="205"/>
      <c r="K73" s="206"/>
      <c r="L73" s="199">
        <v>2750</v>
      </c>
      <c r="M73" s="237" t="s">
        <v>156</v>
      </c>
    </row>
    <row r="74" spans="1:15" s="103" customFormat="1" ht="32.25" customHeight="1" x14ac:dyDescent="0.3">
      <c r="A74" s="225">
        <f t="shared" ref="A74:A86" si="2">A73+1</f>
        <v>44</v>
      </c>
      <c r="B74" s="162" t="s">
        <v>158</v>
      </c>
      <c r="C74" s="200">
        <v>450.78</v>
      </c>
      <c r="D74" s="200">
        <v>450.78</v>
      </c>
      <c r="E74" s="163" t="s">
        <v>17</v>
      </c>
      <c r="F74" s="164" t="s">
        <v>55</v>
      </c>
      <c r="G74" s="162" t="s">
        <v>159</v>
      </c>
      <c r="H74" s="169">
        <v>45717</v>
      </c>
      <c r="I74" s="194" t="s">
        <v>160</v>
      </c>
      <c r="J74" s="201"/>
      <c r="K74" s="202"/>
      <c r="L74" s="166">
        <v>2150</v>
      </c>
      <c r="M74" s="260" t="s">
        <v>161</v>
      </c>
      <c r="N74" s="254"/>
    </row>
    <row r="75" spans="1:15" s="255" customFormat="1" ht="31.5" customHeight="1" x14ac:dyDescent="0.3">
      <c r="A75" s="231">
        <f t="shared" si="2"/>
        <v>45</v>
      </c>
      <c r="B75" s="193" t="s">
        <v>158</v>
      </c>
      <c r="C75" s="177">
        <v>16.309999999999999</v>
      </c>
      <c r="D75" s="177">
        <v>16.309999999999999</v>
      </c>
      <c r="E75" s="163" t="s">
        <v>17</v>
      </c>
      <c r="F75" s="164" t="s">
        <v>55</v>
      </c>
      <c r="G75" s="162" t="s">
        <v>162</v>
      </c>
      <c r="H75" s="169">
        <v>45717</v>
      </c>
      <c r="I75" s="171" t="s">
        <v>163</v>
      </c>
      <c r="J75" s="203"/>
      <c r="K75" s="220"/>
      <c r="L75" s="199">
        <v>2150</v>
      </c>
      <c r="M75" s="260" t="s">
        <v>164</v>
      </c>
    </row>
    <row r="76" spans="1:15" s="103" customFormat="1" ht="38.25" customHeight="1" x14ac:dyDescent="0.3">
      <c r="A76" s="225">
        <v>46</v>
      </c>
      <c r="B76" s="162" t="s">
        <v>165</v>
      </c>
      <c r="C76" s="196">
        <v>220.1</v>
      </c>
      <c r="D76" s="196">
        <v>220.1</v>
      </c>
      <c r="E76" s="163" t="s">
        <v>23</v>
      </c>
      <c r="F76" s="164" t="s">
        <v>55</v>
      </c>
      <c r="G76" s="157" t="s">
        <v>166</v>
      </c>
      <c r="H76" s="165">
        <v>45717</v>
      </c>
      <c r="I76" s="198">
        <v>14504881032025</v>
      </c>
      <c r="J76" s="166"/>
      <c r="K76" s="167"/>
      <c r="L76" s="168">
        <v>2150</v>
      </c>
      <c r="M76" s="260" t="s">
        <v>167</v>
      </c>
      <c r="O76" s="254"/>
    </row>
    <row r="77" spans="1:15" s="103" customFormat="1" ht="24.75" customHeight="1" x14ac:dyDescent="0.3">
      <c r="A77" s="225">
        <f t="shared" si="2"/>
        <v>47</v>
      </c>
      <c r="B77" s="172" t="s">
        <v>168</v>
      </c>
      <c r="C77" s="262">
        <v>1428.83</v>
      </c>
      <c r="D77" s="262">
        <v>1428.83</v>
      </c>
      <c r="E77" s="163" t="s">
        <v>92</v>
      </c>
      <c r="F77" s="164" t="s">
        <v>55</v>
      </c>
      <c r="G77" s="162" t="s">
        <v>169</v>
      </c>
      <c r="H77" s="165">
        <v>45713</v>
      </c>
      <c r="I77" s="171" t="s">
        <v>170</v>
      </c>
      <c r="J77" s="166"/>
      <c r="K77" s="167"/>
      <c r="L77" s="168">
        <v>2313</v>
      </c>
      <c r="M77" s="179" t="s">
        <v>171</v>
      </c>
      <c r="N77" s="254"/>
    </row>
    <row r="78" spans="1:15" s="103" customFormat="1" ht="33" customHeight="1" x14ac:dyDescent="0.3">
      <c r="A78" s="225">
        <f t="shared" si="2"/>
        <v>48</v>
      </c>
      <c r="B78" s="172" t="s">
        <v>168</v>
      </c>
      <c r="C78" s="262">
        <v>638.17999999999995</v>
      </c>
      <c r="D78" s="262">
        <v>638.17999999999995</v>
      </c>
      <c r="E78" s="163" t="s">
        <v>92</v>
      </c>
      <c r="F78" s="164" t="s">
        <v>55</v>
      </c>
      <c r="G78" s="162" t="s">
        <v>172</v>
      </c>
      <c r="H78" s="165">
        <v>45713</v>
      </c>
      <c r="I78" s="171" t="s">
        <v>170</v>
      </c>
      <c r="J78" s="166"/>
      <c r="K78" s="167"/>
      <c r="L78" s="168">
        <v>2314</v>
      </c>
      <c r="M78" s="179" t="s">
        <v>171</v>
      </c>
    </row>
    <row r="79" spans="1:15" s="103" customFormat="1" ht="27.75" customHeight="1" x14ac:dyDescent="0.3">
      <c r="A79" s="225">
        <f t="shared" si="2"/>
        <v>49</v>
      </c>
      <c r="B79" s="172" t="s">
        <v>168</v>
      </c>
      <c r="C79" s="262">
        <v>60.51</v>
      </c>
      <c r="D79" s="262">
        <v>60.51</v>
      </c>
      <c r="E79" s="163" t="s">
        <v>92</v>
      </c>
      <c r="F79" s="164" t="s">
        <v>55</v>
      </c>
      <c r="G79" s="162" t="s">
        <v>169</v>
      </c>
      <c r="H79" s="165">
        <v>45737</v>
      </c>
      <c r="I79" s="171" t="s">
        <v>173</v>
      </c>
      <c r="J79" s="166"/>
      <c r="K79" s="167"/>
      <c r="L79" s="168">
        <v>2313</v>
      </c>
      <c r="M79" s="179" t="s">
        <v>171</v>
      </c>
    </row>
    <row r="80" spans="1:15" s="103" customFormat="1" ht="26.25" customHeight="1" x14ac:dyDescent="0.3">
      <c r="A80" s="225">
        <f t="shared" si="2"/>
        <v>50</v>
      </c>
      <c r="B80" s="172" t="s">
        <v>168</v>
      </c>
      <c r="C80" s="262">
        <v>9.51</v>
      </c>
      <c r="D80" s="262">
        <v>9.51</v>
      </c>
      <c r="E80" s="163" t="s">
        <v>92</v>
      </c>
      <c r="F80" s="164" t="s">
        <v>55</v>
      </c>
      <c r="G80" s="162" t="s">
        <v>172</v>
      </c>
      <c r="H80" s="165">
        <v>45737</v>
      </c>
      <c r="I80" s="171" t="s">
        <v>173</v>
      </c>
      <c r="J80" s="166"/>
      <c r="K80" s="167"/>
      <c r="L80" s="168">
        <v>2314</v>
      </c>
      <c r="M80" s="179" t="s">
        <v>171</v>
      </c>
    </row>
    <row r="81" spans="1:15" s="103" customFormat="1" ht="32.25" customHeight="1" x14ac:dyDescent="0.3">
      <c r="A81" s="225">
        <v>51</v>
      </c>
      <c r="B81" s="172" t="s">
        <v>168</v>
      </c>
      <c r="C81" s="262">
        <v>2889.35</v>
      </c>
      <c r="D81" s="262">
        <v>2889.35</v>
      </c>
      <c r="E81" s="163" t="s">
        <v>92</v>
      </c>
      <c r="F81" s="164" t="s">
        <v>55</v>
      </c>
      <c r="G81" s="162" t="s">
        <v>174</v>
      </c>
      <c r="H81" s="165">
        <v>45737</v>
      </c>
      <c r="I81" s="171" t="s">
        <v>173</v>
      </c>
      <c r="J81" s="166"/>
      <c r="K81" s="167"/>
      <c r="L81" s="168">
        <v>2370</v>
      </c>
      <c r="M81" s="179" t="s">
        <v>171</v>
      </c>
      <c r="O81" s="254"/>
    </row>
    <row r="82" spans="1:15" s="103" customFormat="1" ht="35.25" customHeight="1" x14ac:dyDescent="0.3">
      <c r="A82" s="225">
        <f t="shared" si="2"/>
        <v>52</v>
      </c>
      <c r="B82" s="162" t="s">
        <v>175</v>
      </c>
      <c r="C82" s="196">
        <v>97</v>
      </c>
      <c r="D82" s="196">
        <v>97</v>
      </c>
      <c r="E82" s="163" t="s">
        <v>17</v>
      </c>
      <c r="F82" s="164" t="s">
        <v>55</v>
      </c>
      <c r="G82" s="162" t="s">
        <v>176</v>
      </c>
      <c r="H82" s="169">
        <v>45706</v>
      </c>
      <c r="I82" s="171" t="s">
        <v>177</v>
      </c>
      <c r="J82" s="171"/>
      <c r="K82" s="209"/>
      <c r="L82" s="168">
        <v>2210</v>
      </c>
      <c r="M82" s="237" t="s">
        <v>178</v>
      </c>
      <c r="O82" s="254"/>
    </row>
    <row r="83" spans="1:15" s="103" customFormat="1" ht="31.5" customHeight="1" x14ac:dyDescent="0.3">
      <c r="A83" s="225">
        <f t="shared" si="2"/>
        <v>53</v>
      </c>
      <c r="B83" s="162" t="s">
        <v>175</v>
      </c>
      <c r="C83" s="196">
        <v>482.15</v>
      </c>
      <c r="D83" s="196">
        <v>482.15</v>
      </c>
      <c r="E83" s="163" t="s">
        <v>17</v>
      </c>
      <c r="F83" s="164" t="s">
        <v>55</v>
      </c>
      <c r="G83" s="154" t="s">
        <v>179</v>
      </c>
      <c r="H83" s="165">
        <v>45708</v>
      </c>
      <c r="I83" s="198" t="s">
        <v>180</v>
      </c>
      <c r="J83" s="205"/>
      <c r="K83" s="206"/>
      <c r="L83" s="168">
        <v>2210</v>
      </c>
      <c r="M83" s="237" t="s">
        <v>178</v>
      </c>
      <c r="N83" s="254"/>
    </row>
    <row r="84" spans="1:15" s="103" customFormat="1" ht="37.5" customHeight="1" x14ac:dyDescent="0.3">
      <c r="A84" s="225">
        <f t="shared" si="2"/>
        <v>54</v>
      </c>
      <c r="B84" s="162" t="s">
        <v>175</v>
      </c>
      <c r="C84" s="196">
        <v>287.60000000000002</v>
      </c>
      <c r="D84" s="196">
        <v>287.60000000000002</v>
      </c>
      <c r="E84" s="163" t="s">
        <v>17</v>
      </c>
      <c r="F84" s="164" t="s">
        <v>55</v>
      </c>
      <c r="G84" s="154" t="s">
        <v>181</v>
      </c>
      <c r="H84" s="165">
        <v>45709</v>
      </c>
      <c r="I84" s="198" t="s">
        <v>182</v>
      </c>
      <c r="J84" s="205"/>
      <c r="K84" s="206"/>
      <c r="L84" s="168">
        <v>2210</v>
      </c>
      <c r="M84" s="237" t="s">
        <v>178</v>
      </c>
    </row>
    <row r="85" spans="1:15" s="103" customFormat="1" ht="48" customHeight="1" x14ac:dyDescent="0.3">
      <c r="A85" s="225">
        <v>55</v>
      </c>
      <c r="B85" s="162" t="s">
        <v>175</v>
      </c>
      <c r="C85" s="196">
        <v>137.22999999999999</v>
      </c>
      <c r="D85" s="196">
        <v>137.22999999999999</v>
      </c>
      <c r="E85" s="163" t="s">
        <v>17</v>
      </c>
      <c r="F85" s="164" t="s">
        <v>55</v>
      </c>
      <c r="G85" s="154" t="s">
        <v>183</v>
      </c>
      <c r="H85" s="165">
        <v>45709</v>
      </c>
      <c r="I85" s="198" t="s">
        <v>184</v>
      </c>
      <c r="J85" s="205"/>
      <c r="K85" s="206"/>
      <c r="L85" s="168">
        <v>2210</v>
      </c>
      <c r="M85" s="237" t="s">
        <v>178</v>
      </c>
    </row>
    <row r="86" spans="1:15" ht="33" customHeight="1" x14ac:dyDescent="0.3">
      <c r="A86" s="225">
        <f t="shared" si="2"/>
        <v>56</v>
      </c>
      <c r="B86" s="155" t="s">
        <v>185</v>
      </c>
      <c r="C86" s="189">
        <v>138.72</v>
      </c>
      <c r="D86" s="189">
        <v>138.72</v>
      </c>
      <c r="E86" s="163" t="s">
        <v>23</v>
      </c>
      <c r="F86" s="164" t="s">
        <v>55</v>
      </c>
      <c r="G86" s="162" t="s">
        <v>186</v>
      </c>
      <c r="H86" s="169">
        <v>45714</v>
      </c>
      <c r="I86" s="171">
        <v>134283</v>
      </c>
      <c r="J86" s="203"/>
      <c r="K86" s="220" t="s">
        <v>187</v>
      </c>
      <c r="L86" s="166">
        <v>2620</v>
      </c>
      <c r="M86" s="260" t="s">
        <v>188</v>
      </c>
      <c r="N86" s="28"/>
    </row>
    <row r="87" spans="1:15" ht="36.75" customHeight="1" x14ac:dyDescent="0.3">
      <c r="A87" s="225">
        <v>57</v>
      </c>
      <c r="B87" s="155" t="s">
        <v>185</v>
      </c>
      <c r="C87" s="189">
        <v>-5.61</v>
      </c>
      <c r="D87" s="189">
        <v>-5.61</v>
      </c>
      <c r="E87" s="163" t="s">
        <v>189</v>
      </c>
      <c r="F87" s="164" t="s">
        <v>55</v>
      </c>
      <c r="G87" s="162" t="s">
        <v>186</v>
      </c>
      <c r="H87" s="169">
        <v>45490</v>
      </c>
      <c r="I87" s="171">
        <v>13497</v>
      </c>
      <c r="J87" s="203"/>
      <c r="K87" s="220"/>
      <c r="L87" s="166">
        <v>2620</v>
      </c>
      <c r="M87" s="260" t="s">
        <v>188</v>
      </c>
    </row>
    <row r="88" spans="1:15" ht="34.5" customHeight="1" x14ac:dyDescent="0.3">
      <c r="A88" s="225">
        <v>58</v>
      </c>
      <c r="B88" s="162" t="s">
        <v>190</v>
      </c>
      <c r="C88" s="210">
        <v>1888</v>
      </c>
      <c r="D88" s="210">
        <v>1888</v>
      </c>
      <c r="E88" s="166" t="s">
        <v>23</v>
      </c>
      <c r="F88" s="164" t="s">
        <v>55</v>
      </c>
      <c r="G88" s="162" t="s">
        <v>191</v>
      </c>
      <c r="H88" s="169">
        <v>45719</v>
      </c>
      <c r="I88" s="171">
        <v>42185</v>
      </c>
      <c r="J88" s="203"/>
      <c r="K88" s="273" t="s">
        <v>106</v>
      </c>
      <c r="L88" s="180">
        <v>7210</v>
      </c>
      <c r="M88" s="237" t="s">
        <v>192</v>
      </c>
      <c r="N88" s="28"/>
    </row>
    <row r="89" spans="1:15" ht="38.25" customHeight="1" x14ac:dyDescent="0.3">
      <c r="A89" s="225">
        <v>59</v>
      </c>
      <c r="B89" s="162" t="s">
        <v>193</v>
      </c>
      <c r="C89" s="189">
        <v>94.4</v>
      </c>
      <c r="D89" s="189">
        <v>94.4</v>
      </c>
      <c r="E89" s="163" t="s">
        <v>23</v>
      </c>
      <c r="F89" s="164" t="s">
        <v>55</v>
      </c>
      <c r="G89" s="162" t="s">
        <v>194</v>
      </c>
      <c r="H89" s="169">
        <v>45688</v>
      </c>
      <c r="I89" s="171">
        <v>6210</v>
      </c>
      <c r="J89" s="171"/>
      <c r="K89" s="167"/>
      <c r="L89" s="190">
        <v>3043</v>
      </c>
      <c r="M89" s="237" t="s">
        <v>195</v>
      </c>
    </row>
    <row r="90" spans="1:15" ht="32.25" customHeight="1" x14ac:dyDescent="0.3">
      <c r="A90" s="225">
        <v>60</v>
      </c>
      <c r="B90" s="162" t="s">
        <v>196</v>
      </c>
      <c r="C90" s="196">
        <v>1947</v>
      </c>
      <c r="D90" s="196">
        <v>1947</v>
      </c>
      <c r="E90" s="163" t="s">
        <v>23</v>
      </c>
      <c r="F90" s="164" t="s">
        <v>55</v>
      </c>
      <c r="G90" s="157" t="s">
        <v>197</v>
      </c>
      <c r="H90" s="165">
        <v>45736</v>
      </c>
      <c r="I90" s="198">
        <v>21868</v>
      </c>
      <c r="J90" s="166"/>
      <c r="K90" s="167"/>
      <c r="L90" s="168">
        <v>3360</v>
      </c>
      <c r="M90" s="237" t="s">
        <v>198</v>
      </c>
    </row>
    <row r="91" spans="1:15" x14ac:dyDescent="0.3">
      <c r="A91" s="80"/>
      <c r="B91" s="81" t="s">
        <v>78</v>
      </c>
      <c r="C91" s="82">
        <f>SUM(C71:C90)</f>
        <v>13090.069999999998</v>
      </c>
      <c r="D91" s="82">
        <f>SUM(D71:D90)</f>
        <v>13090.069999999998</v>
      </c>
      <c r="E91" s="325"/>
      <c r="F91" s="326"/>
      <c r="G91" s="326"/>
      <c r="H91" s="326"/>
      <c r="I91" s="326"/>
      <c r="J91" s="326"/>
      <c r="K91" s="326"/>
      <c r="L91" s="326"/>
      <c r="M91" s="80"/>
    </row>
    <row r="92" spans="1:15" x14ac:dyDescent="0.3">
      <c r="A92" s="80"/>
      <c r="B92" s="83" t="s">
        <v>79</v>
      </c>
      <c r="C92" s="84">
        <f>C91+C59</f>
        <v>69331.34</v>
      </c>
      <c r="D92" s="84">
        <f>D91+D59</f>
        <v>69331.34</v>
      </c>
      <c r="E92" s="85"/>
      <c r="F92" s="182"/>
      <c r="G92" s="86"/>
      <c r="H92" s="88"/>
      <c r="I92" s="88"/>
      <c r="J92" s="89"/>
      <c r="K92" s="89"/>
      <c r="L92" s="88"/>
      <c r="M92" s="88"/>
    </row>
    <row r="93" spans="1:15" x14ac:dyDescent="0.3">
      <c r="A93" s="80"/>
      <c r="B93" s="90"/>
      <c r="C93" s="91"/>
      <c r="D93" s="91"/>
      <c r="E93" s="85"/>
      <c r="F93" s="182"/>
      <c r="G93" s="87"/>
      <c r="H93" s="92" t="s">
        <v>81</v>
      </c>
      <c r="I93" s="92"/>
      <c r="J93" s="92"/>
      <c r="K93" s="92"/>
      <c r="L93" s="92" t="s">
        <v>82</v>
      </c>
      <c r="M93" s="80"/>
    </row>
    <row r="94" spans="1:15" x14ac:dyDescent="0.3">
      <c r="A94" s="80"/>
      <c r="B94" s="90"/>
      <c r="C94" s="91"/>
      <c r="D94" s="91"/>
      <c r="E94" s="94"/>
      <c r="F94" s="182"/>
      <c r="G94" s="97"/>
      <c r="H94" s="95" t="s">
        <v>83</v>
      </c>
      <c r="I94" s="95"/>
      <c r="J94" s="95"/>
      <c r="K94" s="95"/>
      <c r="L94" s="95" t="s">
        <v>84</v>
      </c>
      <c r="M94" s="95"/>
    </row>
    <row r="95" spans="1:15" ht="31.2" x14ac:dyDescent="0.3">
      <c r="A95" s="96" t="s">
        <v>85</v>
      </c>
      <c r="B95" s="80"/>
      <c r="C95" s="303" t="s">
        <v>86</v>
      </c>
      <c r="D95" s="80"/>
      <c r="E95" s="94"/>
      <c r="F95" s="182"/>
      <c r="G95" s="97"/>
      <c r="H95" s="95"/>
      <c r="I95" s="95"/>
      <c r="J95" s="80"/>
      <c r="K95" s="80"/>
      <c r="L95" s="95"/>
      <c r="M95" s="98"/>
    </row>
    <row r="96" spans="1:15" x14ac:dyDescent="0.3">
      <c r="A96" s="96"/>
      <c r="B96" s="80"/>
      <c r="C96" s="119"/>
      <c r="D96" s="80"/>
      <c r="E96" s="94"/>
      <c r="F96" s="182"/>
      <c r="G96" s="89"/>
      <c r="H96" s="99"/>
      <c r="I96" s="100"/>
      <c r="J96" s="80"/>
      <c r="K96" s="80"/>
      <c r="L96" s="99"/>
      <c r="M96" s="101"/>
    </row>
    <row r="97" spans="1:15" x14ac:dyDescent="0.3">
      <c r="A97" s="96"/>
      <c r="B97" s="80"/>
      <c r="C97" s="96"/>
      <c r="D97" s="80"/>
      <c r="E97" s="94"/>
      <c r="F97" s="182"/>
      <c r="G97" s="89"/>
      <c r="H97" s="95" t="s">
        <v>82</v>
      </c>
      <c r="I97" s="95"/>
      <c r="J97" s="80"/>
      <c r="K97" s="80"/>
      <c r="L97" s="95" t="s">
        <v>82</v>
      </c>
      <c r="M97" s="98"/>
    </row>
    <row r="98" spans="1:15" x14ac:dyDescent="0.3">
      <c r="A98" s="96"/>
      <c r="B98" s="80"/>
      <c r="C98" s="96"/>
      <c r="D98" s="80"/>
      <c r="E98" s="94"/>
      <c r="F98" s="182"/>
      <c r="G98" s="89"/>
      <c r="H98" s="95" t="s">
        <v>88</v>
      </c>
      <c r="I98" s="80"/>
      <c r="J98" s="80"/>
      <c r="K98" s="80"/>
      <c r="L98" s="95" t="s">
        <v>89</v>
      </c>
      <c r="M98" s="80"/>
    </row>
    <row r="99" spans="1:15" x14ac:dyDescent="0.3">
      <c r="A99" s="227" t="s">
        <v>87</v>
      </c>
      <c r="B99" s="80"/>
      <c r="C99" s="80"/>
      <c r="D99" s="80"/>
      <c r="E99" s="102"/>
      <c r="F99" s="159"/>
      <c r="G99" s="80"/>
      <c r="H99" s="95"/>
      <c r="I99" s="80"/>
      <c r="J99" s="80"/>
      <c r="K99" s="80"/>
      <c r="L99" s="95"/>
      <c r="M99" s="80"/>
    </row>
    <row r="100" spans="1:15" x14ac:dyDescent="0.3">
      <c r="A100" s="96" t="s">
        <v>90</v>
      </c>
      <c r="B100" s="104"/>
      <c r="C100" s="104"/>
      <c r="D100" s="104"/>
      <c r="E100" s="105"/>
      <c r="F100" s="104"/>
      <c r="G100" s="80"/>
      <c r="H100" s="80"/>
      <c r="I100" s="80"/>
      <c r="J100" s="80"/>
      <c r="K100" s="80"/>
      <c r="L100" s="80"/>
      <c r="M100" s="106" t="str">
        <f>M66</f>
        <v>Skeda Nru. 299/2025</v>
      </c>
    </row>
    <row r="101" spans="1:15" x14ac:dyDescent="0.3">
      <c r="A101" s="307" t="s">
        <v>1</v>
      </c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</row>
    <row r="102" spans="1:15" ht="16.2" x14ac:dyDescent="0.35">
      <c r="A102" s="227"/>
      <c r="B102" s="107"/>
      <c r="C102" s="108"/>
      <c r="D102" s="322" t="s">
        <v>2</v>
      </c>
      <c r="E102" s="322"/>
      <c r="F102" s="322"/>
      <c r="G102" s="322"/>
      <c r="H102" s="109"/>
      <c r="I102" s="109"/>
      <c r="J102" s="109"/>
      <c r="K102" s="110"/>
      <c r="L102" s="308" t="s">
        <v>3</v>
      </c>
      <c r="M102" s="308"/>
    </row>
    <row r="103" spans="1:15" x14ac:dyDescent="0.3">
      <c r="A103" s="227"/>
      <c r="B103" s="107"/>
      <c r="C103" s="120"/>
      <c r="D103" s="104"/>
      <c r="E103" s="105"/>
      <c r="F103" s="104"/>
      <c r="G103" s="104"/>
      <c r="H103" s="104"/>
      <c r="I103" s="120"/>
      <c r="J103" s="104"/>
      <c r="K103" s="104"/>
      <c r="L103" s="104"/>
      <c r="M103" s="80"/>
    </row>
    <row r="104" spans="1:15" ht="46.8" x14ac:dyDescent="0.3">
      <c r="A104" s="228"/>
      <c r="B104" s="111" t="s">
        <v>4</v>
      </c>
      <c r="C104" s="112" t="s">
        <v>5</v>
      </c>
      <c r="D104" s="113" t="s">
        <v>6</v>
      </c>
      <c r="E104" s="323" t="s">
        <v>7</v>
      </c>
      <c r="F104" s="324"/>
      <c r="G104" s="115" t="s">
        <v>8</v>
      </c>
      <c r="H104" s="112" t="s">
        <v>9</v>
      </c>
      <c r="I104" s="112" t="s">
        <v>10</v>
      </c>
      <c r="J104" s="112" t="s">
        <v>11</v>
      </c>
      <c r="K104" s="112" t="s">
        <v>12</v>
      </c>
      <c r="L104" s="116" t="s">
        <v>13</v>
      </c>
      <c r="M104" s="112" t="s">
        <v>14</v>
      </c>
    </row>
    <row r="105" spans="1:15" x14ac:dyDescent="0.3">
      <c r="A105" s="230"/>
      <c r="B105" s="115" t="s">
        <v>15</v>
      </c>
      <c r="C105" s="116"/>
      <c r="D105" s="117"/>
      <c r="E105" s="249"/>
      <c r="F105" s="173"/>
      <c r="H105" s="116"/>
      <c r="I105" s="116"/>
      <c r="J105" s="116"/>
      <c r="K105" s="116"/>
      <c r="M105" s="116"/>
    </row>
    <row r="106" spans="1:15" ht="49.5" customHeight="1" x14ac:dyDescent="0.3">
      <c r="A106" s="229">
        <v>61</v>
      </c>
      <c r="B106" s="328" t="s">
        <v>199</v>
      </c>
      <c r="C106" s="189">
        <v>1500</v>
      </c>
      <c r="D106" s="189">
        <v>1500</v>
      </c>
      <c r="E106" s="249" t="s">
        <v>23</v>
      </c>
      <c r="F106" s="173" t="s">
        <v>55</v>
      </c>
      <c r="G106" s="162" t="s">
        <v>200</v>
      </c>
      <c r="H106" s="165">
        <v>45733</v>
      </c>
      <c r="I106" s="171">
        <v>13</v>
      </c>
      <c r="J106" s="166"/>
      <c r="K106" s="167"/>
      <c r="L106" s="168">
        <v>3360</v>
      </c>
      <c r="M106" s="237" t="s">
        <v>201</v>
      </c>
      <c r="O106" s="28"/>
    </row>
    <row r="107" spans="1:15" ht="31.5" customHeight="1" x14ac:dyDescent="0.3">
      <c r="A107" s="225">
        <f>A106+1</f>
        <v>62</v>
      </c>
      <c r="B107" s="121" t="s">
        <v>202</v>
      </c>
      <c r="C107" s="27">
        <v>462</v>
      </c>
      <c r="D107" s="27">
        <v>462</v>
      </c>
      <c r="E107" s="60" t="s">
        <v>17</v>
      </c>
      <c r="F107" s="19" t="s">
        <v>55</v>
      </c>
      <c r="G107" s="18" t="s">
        <v>203</v>
      </c>
      <c r="H107" s="20">
        <v>45569</v>
      </c>
      <c r="I107" s="54" t="s">
        <v>204</v>
      </c>
      <c r="J107" s="26"/>
      <c r="K107" s="26"/>
      <c r="L107" s="22">
        <v>2375</v>
      </c>
      <c r="M107" s="222" t="s">
        <v>205</v>
      </c>
    </row>
    <row r="108" spans="1:15" ht="45.75" customHeight="1" x14ac:dyDescent="0.3">
      <c r="A108" s="225">
        <f>A107+1</f>
        <v>63</v>
      </c>
      <c r="B108" s="162" t="s">
        <v>206</v>
      </c>
      <c r="C108" s="196">
        <v>212.4</v>
      </c>
      <c r="D108" s="196">
        <v>212.4</v>
      </c>
      <c r="E108" s="163" t="s">
        <v>17</v>
      </c>
      <c r="F108" s="164" t="s">
        <v>55</v>
      </c>
      <c r="G108" s="193" t="s">
        <v>207</v>
      </c>
      <c r="H108" s="169">
        <v>45736</v>
      </c>
      <c r="I108" s="171">
        <v>27016</v>
      </c>
      <c r="J108" s="166"/>
      <c r="K108" s="167"/>
      <c r="L108" s="191">
        <v>3110</v>
      </c>
      <c r="M108" s="179" t="s">
        <v>208</v>
      </c>
    </row>
    <row r="109" spans="1:15" ht="39" customHeight="1" x14ac:dyDescent="0.3">
      <c r="A109" s="225">
        <f t="shared" ref="A109:A116" si="3">A108+1</f>
        <v>64</v>
      </c>
      <c r="B109" s="328" t="s">
        <v>209</v>
      </c>
      <c r="C109" s="189">
        <v>400</v>
      </c>
      <c r="D109" s="189">
        <v>400</v>
      </c>
      <c r="E109" s="163" t="s">
        <v>23</v>
      </c>
      <c r="F109" s="164" t="s">
        <v>55</v>
      </c>
      <c r="G109" s="193" t="s">
        <v>210</v>
      </c>
      <c r="H109" s="169">
        <v>45731</v>
      </c>
      <c r="I109" s="170">
        <v>2</v>
      </c>
      <c r="J109" s="171"/>
      <c r="K109" s="167" t="s">
        <v>211</v>
      </c>
      <c r="L109" s="168">
        <v>2210</v>
      </c>
      <c r="M109" s="222" t="s">
        <v>212</v>
      </c>
    </row>
    <row r="110" spans="1:15" ht="57.75" customHeight="1" x14ac:dyDescent="0.3">
      <c r="A110" s="225">
        <v>65</v>
      </c>
      <c r="B110" s="328" t="s">
        <v>209</v>
      </c>
      <c r="C110" s="189">
        <v>790</v>
      </c>
      <c r="D110" s="189">
        <v>790</v>
      </c>
      <c r="E110" s="163" t="s">
        <v>23</v>
      </c>
      <c r="F110" s="164" t="s">
        <v>55</v>
      </c>
      <c r="G110" s="193" t="s">
        <v>213</v>
      </c>
      <c r="H110" s="169">
        <v>45729</v>
      </c>
      <c r="I110" s="170">
        <v>1</v>
      </c>
      <c r="J110" s="171"/>
      <c r="K110" s="167" t="s">
        <v>214</v>
      </c>
      <c r="L110" s="168">
        <v>2210</v>
      </c>
      <c r="M110" s="222" t="s">
        <v>212</v>
      </c>
      <c r="N110" s="28"/>
    </row>
    <row r="111" spans="1:15" ht="30" customHeight="1" x14ac:dyDescent="0.3">
      <c r="A111" s="225">
        <v>66</v>
      </c>
      <c r="B111" s="193" t="s">
        <v>215</v>
      </c>
      <c r="C111" s="189">
        <v>164.14</v>
      </c>
      <c r="D111" s="189">
        <v>164.14</v>
      </c>
      <c r="E111" s="163" t="s">
        <v>23</v>
      </c>
      <c r="F111" s="164" t="s">
        <v>55</v>
      </c>
      <c r="G111" s="162" t="s">
        <v>216</v>
      </c>
      <c r="H111" s="169">
        <v>45723</v>
      </c>
      <c r="I111" s="171">
        <v>439031</v>
      </c>
      <c r="J111" s="203"/>
      <c r="K111" s="220" t="s">
        <v>217</v>
      </c>
      <c r="L111" s="166">
        <v>3010</v>
      </c>
      <c r="M111" s="248" t="s">
        <v>218</v>
      </c>
    </row>
    <row r="112" spans="1:15" s="257" customFormat="1" ht="36" customHeight="1" x14ac:dyDescent="0.3">
      <c r="A112" s="225">
        <v>67</v>
      </c>
      <c r="B112" s="331" t="s">
        <v>219</v>
      </c>
      <c r="C112" s="189">
        <v>450</v>
      </c>
      <c r="D112" s="189">
        <v>450</v>
      </c>
      <c r="E112" s="163" t="s">
        <v>23</v>
      </c>
      <c r="F112" s="164" t="s">
        <v>55</v>
      </c>
      <c r="G112" s="162" t="s">
        <v>220</v>
      </c>
      <c r="H112" s="169">
        <v>45646</v>
      </c>
      <c r="I112" s="299" t="s">
        <v>221</v>
      </c>
      <c r="J112" s="203"/>
      <c r="K112" s="220" t="s">
        <v>222</v>
      </c>
      <c r="L112" s="166">
        <v>3370</v>
      </c>
      <c r="M112" s="248" t="s">
        <v>223</v>
      </c>
      <c r="N112" s="256"/>
    </row>
    <row r="113" spans="1:15" s="257" customFormat="1" ht="30" customHeight="1" x14ac:dyDescent="0.3">
      <c r="A113" s="225">
        <v>68</v>
      </c>
      <c r="B113" s="331" t="s">
        <v>224</v>
      </c>
      <c r="C113" s="189">
        <v>100</v>
      </c>
      <c r="D113" s="189">
        <v>100</v>
      </c>
      <c r="E113" s="163" t="s">
        <v>23</v>
      </c>
      <c r="F113" s="164" t="s">
        <v>55</v>
      </c>
      <c r="G113" s="162" t="s">
        <v>225</v>
      </c>
      <c r="H113" s="169">
        <v>45641</v>
      </c>
      <c r="I113" s="171" t="s">
        <v>226</v>
      </c>
      <c r="J113" s="203"/>
      <c r="K113" s="305" t="s">
        <v>227</v>
      </c>
      <c r="L113" s="166">
        <v>3370</v>
      </c>
      <c r="M113" s="248" t="s">
        <v>228</v>
      </c>
    </row>
    <row r="114" spans="1:15" s="103" customFormat="1" ht="35.25" customHeight="1" x14ac:dyDescent="0.3">
      <c r="A114" s="225">
        <v>69</v>
      </c>
      <c r="B114" s="331" t="s">
        <v>229</v>
      </c>
      <c r="C114" s="189">
        <v>150</v>
      </c>
      <c r="D114" s="189">
        <v>150</v>
      </c>
      <c r="E114" s="163" t="s">
        <v>23</v>
      </c>
      <c r="F114" s="164" t="s">
        <v>55</v>
      </c>
      <c r="G114" s="157" t="s">
        <v>230</v>
      </c>
      <c r="H114" s="165">
        <v>45712</v>
      </c>
      <c r="I114" s="198" t="s">
        <v>226</v>
      </c>
      <c r="J114" s="205"/>
      <c r="K114" s="306" t="s">
        <v>231</v>
      </c>
      <c r="L114" s="199">
        <v>3370</v>
      </c>
      <c r="M114" s="248" t="s">
        <v>232</v>
      </c>
      <c r="N114" s="254"/>
    </row>
    <row r="115" spans="1:15" s="103" customFormat="1" ht="34.5" customHeight="1" x14ac:dyDescent="0.3">
      <c r="A115" s="225">
        <v>70</v>
      </c>
      <c r="B115" s="193" t="s">
        <v>233</v>
      </c>
      <c r="C115" s="189">
        <v>1500</v>
      </c>
      <c r="D115" s="189">
        <v>1500</v>
      </c>
      <c r="E115" s="163" t="s">
        <v>17</v>
      </c>
      <c r="F115" s="164" t="s">
        <v>55</v>
      </c>
      <c r="G115" s="157" t="s">
        <v>234</v>
      </c>
      <c r="H115" s="165">
        <v>45712</v>
      </c>
      <c r="I115" s="198" t="s">
        <v>235</v>
      </c>
      <c r="J115" s="205"/>
      <c r="K115" s="206"/>
      <c r="L115" s="168">
        <v>3070</v>
      </c>
      <c r="M115" s="222" t="s">
        <v>236</v>
      </c>
      <c r="N115" s="254"/>
    </row>
    <row r="116" spans="1:15" s="103" customFormat="1" ht="36" customHeight="1" x14ac:dyDescent="0.3">
      <c r="A116" s="225">
        <f t="shared" si="3"/>
        <v>71</v>
      </c>
      <c r="B116" s="193" t="s">
        <v>237</v>
      </c>
      <c r="C116" s="189">
        <v>19.68</v>
      </c>
      <c r="D116" s="189">
        <v>19.68</v>
      </c>
      <c r="E116" s="163" t="s">
        <v>23</v>
      </c>
      <c r="F116" s="164" t="s">
        <v>55</v>
      </c>
      <c r="G116" s="162" t="s">
        <v>238</v>
      </c>
      <c r="H116" s="169" t="s">
        <v>239</v>
      </c>
      <c r="I116" s="171" t="s">
        <v>240</v>
      </c>
      <c r="J116" s="203"/>
      <c r="K116" s="305"/>
      <c r="L116" s="166">
        <v>2130</v>
      </c>
      <c r="M116" s="222" t="s">
        <v>241</v>
      </c>
    </row>
    <row r="117" spans="1:15" s="103" customFormat="1" ht="30.6" x14ac:dyDescent="0.3">
      <c r="A117" s="225">
        <v>72</v>
      </c>
      <c r="B117" s="193" t="s">
        <v>242</v>
      </c>
      <c r="C117" s="189">
        <v>2773</v>
      </c>
      <c r="D117" s="189">
        <v>2773</v>
      </c>
      <c r="E117" s="163" t="s">
        <v>23</v>
      </c>
      <c r="F117" s="164" t="s">
        <v>55</v>
      </c>
      <c r="G117" s="157" t="s">
        <v>243</v>
      </c>
      <c r="H117" s="165" t="s">
        <v>244</v>
      </c>
      <c r="I117" s="198" t="s">
        <v>245</v>
      </c>
      <c r="J117" s="205"/>
      <c r="K117" s="306"/>
      <c r="L117" s="199">
        <v>3370</v>
      </c>
      <c r="M117" s="222" t="s">
        <v>246</v>
      </c>
    </row>
    <row r="118" spans="1:15" s="103" customFormat="1" ht="30.6" x14ac:dyDescent="0.3">
      <c r="A118" s="225">
        <v>73</v>
      </c>
      <c r="B118" s="328" t="s">
        <v>247</v>
      </c>
      <c r="C118" s="189">
        <v>88.5</v>
      </c>
      <c r="D118" s="189">
        <v>88.5</v>
      </c>
      <c r="E118" s="163" t="s">
        <v>17</v>
      </c>
      <c r="F118" s="164" t="s">
        <v>55</v>
      </c>
      <c r="G118" s="157" t="s">
        <v>248</v>
      </c>
      <c r="H118" s="165" t="s">
        <v>249</v>
      </c>
      <c r="I118" s="198" t="s">
        <v>250</v>
      </c>
      <c r="J118" s="205"/>
      <c r="K118" s="206"/>
      <c r="L118" s="168">
        <v>3370</v>
      </c>
      <c r="M118" s="222" t="s">
        <v>246</v>
      </c>
    </row>
    <row r="119" spans="1:15" s="103" customFormat="1" ht="34.5" customHeight="1" x14ac:dyDescent="0.3">
      <c r="A119" s="225">
        <v>74</v>
      </c>
      <c r="B119" s="331" t="s">
        <v>251</v>
      </c>
      <c r="C119" s="189">
        <v>214.92</v>
      </c>
      <c r="D119" s="189">
        <v>214.92</v>
      </c>
      <c r="E119" s="163" t="s">
        <v>23</v>
      </c>
      <c r="F119" s="164" t="s">
        <v>55</v>
      </c>
      <c r="G119" s="162" t="s">
        <v>252</v>
      </c>
      <c r="H119" s="169" t="s">
        <v>57</v>
      </c>
      <c r="I119" s="171"/>
      <c r="J119" s="203"/>
      <c r="K119" s="305"/>
      <c r="L119" s="166">
        <v>2340</v>
      </c>
      <c r="M119" s="222" t="s">
        <v>253</v>
      </c>
      <c r="N119" s="254"/>
      <c r="O119" s="254"/>
    </row>
    <row r="120" spans="1:15" s="103" customFormat="1" ht="36.75" customHeight="1" x14ac:dyDescent="0.3">
      <c r="A120" s="225">
        <v>75</v>
      </c>
      <c r="B120" s="331" t="s">
        <v>254</v>
      </c>
      <c r="C120" s="189">
        <v>500</v>
      </c>
      <c r="D120" s="189">
        <v>500</v>
      </c>
      <c r="E120" s="163" t="s">
        <v>23</v>
      </c>
      <c r="F120" s="164" t="s">
        <v>55</v>
      </c>
      <c r="G120" s="157" t="s">
        <v>255</v>
      </c>
      <c r="H120" s="165" t="s">
        <v>256</v>
      </c>
      <c r="I120" s="198"/>
      <c r="J120" s="205"/>
      <c r="K120" s="306"/>
      <c r="L120" s="199">
        <v>4053</v>
      </c>
      <c r="M120" s="222" t="s">
        <v>257</v>
      </c>
    </row>
    <row r="121" spans="1:15" s="103" customFormat="1" ht="38.25" customHeight="1" x14ac:dyDescent="0.3">
      <c r="A121" s="225">
        <v>76</v>
      </c>
      <c r="B121" s="193"/>
      <c r="C121" s="189"/>
      <c r="D121" s="189"/>
      <c r="E121" s="163"/>
      <c r="F121" s="164"/>
      <c r="G121" s="162"/>
      <c r="H121" s="169"/>
      <c r="I121" s="299"/>
      <c r="J121" s="203"/>
      <c r="K121" s="220"/>
      <c r="L121" s="166"/>
      <c r="M121" s="222"/>
      <c r="N121" s="254"/>
    </row>
    <row r="122" spans="1:15" s="103" customFormat="1" ht="35.4" customHeight="1" x14ac:dyDescent="0.3">
      <c r="A122" s="225">
        <v>77</v>
      </c>
      <c r="B122" s="155"/>
      <c r="C122" s="189"/>
      <c r="D122" s="189"/>
      <c r="E122" s="163"/>
      <c r="F122" s="164"/>
      <c r="G122" s="157"/>
      <c r="H122" s="165"/>
      <c r="I122" s="198"/>
      <c r="J122" s="205"/>
      <c r="K122" s="206"/>
      <c r="L122" s="168"/>
      <c r="M122" s="222"/>
      <c r="N122" s="254"/>
    </row>
    <row r="123" spans="1:15" s="103" customFormat="1" ht="35.4" customHeight="1" x14ac:dyDescent="0.3">
      <c r="A123" s="225">
        <v>78</v>
      </c>
      <c r="B123" s="155"/>
      <c r="C123" s="189"/>
      <c r="D123" s="189"/>
      <c r="E123" s="163"/>
      <c r="F123" s="164"/>
      <c r="G123" s="157"/>
      <c r="H123" s="165"/>
      <c r="I123" s="198"/>
      <c r="J123" s="205"/>
      <c r="K123" s="206"/>
      <c r="L123" s="168"/>
      <c r="M123" s="247"/>
      <c r="N123" s="254"/>
    </row>
    <row r="124" spans="1:15" s="103" customFormat="1" ht="36.75" customHeight="1" x14ac:dyDescent="0.3">
      <c r="A124" s="232">
        <v>79</v>
      </c>
      <c r="B124" s="162"/>
      <c r="C124" s="189"/>
      <c r="D124" s="189"/>
      <c r="E124" s="163"/>
      <c r="F124" s="164"/>
      <c r="G124" s="162"/>
      <c r="H124" s="165"/>
      <c r="I124" s="171"/>
      <c r="J124" s="166"/>
      <c r="K124" s="167"/>
      <c r="L124" s="168"/>
      <c r="M124" s="247"/>
      <c r="N124" s="254"/>
    </row>
    <row r="125" spans="1:15" ht="33.75" customHeight="1" x14ac:dyDescent="0.3">
      <c r="A125" s="233">
        <v>80</v>
      </c>
      <c r="B125" s="162"/>
      <c r="C125" s="177"/>
      <c r="D125" s="177"/>
      <c r="E125" s="266"/>
      <c r="F125" s="164"/>
      <c r="G125" s="162"/>
      <c r="H125" s="169"/>
      <c r="I125" s="198"/>
      <c r="J125" s="218"/>
      <c r="K125" s="201"/>
      <c r="L125" s="191"/>
      <c r="M125" s="247"/>
      <c r="N125" s="28"/>
    </row>
    <row r="126" spans="1:15" x14ac:dyDescent="0.3">
      <c r="A126" s="3"/>
      <c r="B126" s="162"/>
      <c r="C126" s="30">
        <f>SUM(C106:C125)</f>
        <v>9324.6400000000012</v>
      </c>
      <c r="D126" s="30">
        <f>SUM(D106:D125)</f>
        <v>9324.6400000000012</v>
      </c>
      <c r="E126" s="163"/>
      <c r="F126" s="164"/>
      <c r="G126" s="193"/>
      <c r="H126" s="169"/>
      <c r="I126" s="170"/>
      <c r="J126" s="171"/>
      <c r="K126" s="167"/>
      <c r="L126" s="168"/>
      <c r="M126" s="3"/>
    </row>
    <row r="127" spans="1:15" x14ac:dyDescent="0.3">
      <c r="A127" s="3"/>
      <c r="B127" s="31" t="s">
        <v>79</v>
      </c>
      <c r="C127" s="32">
        <f>C126+C92</f>
        <v>78655.98</v>
      </c>
      <c r="D127" s="32">
        <f>D126+D92</f>
        <v>78655.98</v>
      </c>
      <c r="E127" s="33"/>
      <c r="F127" s="183"/>
      <c r="G127" s="34"/>
      <c r="H127" s="36"/>
      <c r="I127" s="36"/>
      <c r="J127" s="37"/>
      <c r="K127" s="37"/>
      <c r="L127" s="36"/>
      <c r="M127" s="36"/>
    </row>
    <row r="128" spans="1:15" x14ac:dyDescent="0.3">
      <c r="A128" s="3"/>
      <c r="B128" s="38"/>
      <c r="C128" s="39"/>
      <c r="D128" s="39"/>
      <c r="E128" s="33"/>
      <c r="F128" s="183"/>
      <c r="G128" s="156"/>
      <c r="H128" s="40" t="s">
        <v>81</v>
      </c>
      <c r="I128" s="40"/>
      <c r="J128" s="40"/>
      <c r="K128" s="40"/>
      <c r="L128" s="40" t="s">
        <v>82</v>
      </c>
      <c r="M128" s="3"/>
    </row>
    <row r="129" spans="1:15" x14ac:dyDescent="0.3">
      <c r="A129" s="3"/>
      <c r="B129" s="38"/>
      <c r="C129" s="39"/>
      <c r="D129" s="39"/>
      <c r="E129" s="41"/>
      <c r="F129" s="183"/>
      <c r="G129" s="44"/>
      <c r="H129" s="42" t="s">
        <v>83</v>
      </c>
      <c r="I129" s="42"/>
      <c r="J129" s="42"/>
      <c r="K129" s="42"/>
      <c r="L129" s="42" t="s">
        <v>84</v>
      </c>
      <c r="M129" s="42"/>
    </row>
    <row r="130" spans="1:15" ht="31.2" x14ac:dyDescent="0.3">
      <c r="A130" s="43" t="s">
        <v>85</v>
      </c>
      <c r="B130" s="3"/>
      <c r="C130" s="303" t="s">
        <v>86</v>
      </c>
      <c r="D130" s="3"/>
      <c r="E130" s="41"/>
      <c r="F130" s="183"/>
      <c r="G130" s="97"/>
      <c r="H130" s="42"/>
      <c r="I130" s="42"/>
      <c r="J130" s="3"/>
      <c r="K130" s="3"/>
      <c r="L130" s="42"/>
      <c r="M130" s="45"/>
    </row>
    <row r="131" spans="1:15" x14ac:dyDescent="0.3">
      <c r="A131" s="43"/>
      <c r="B131" s="212"/>
      <c r="C131" s="213"/>
      <c r="D131" s="214"/>
      <c r="E131" s="215"/>
      <c r="F131" s="216"/>
      <c r="G131" s="217"/>
      <c r="H131" s="36"/>
      <c r="I131" s="36"/>
      <c r="J131" s="52"/>
      <c r="K131" s="53"/>
      <c r="L131" s="36"/>
      <c r="M131" s="36"/>
    </row>
    <row r="132" spans="1:15" x14ac:dyDescent="0.3">
      <c r="A132" s="43"/>
      <c r="B132" s="3"/>
      <c r="C132" s="43"/>
      <c r="D132" s="3"/>
      <c r="E132" s="41"/>
      <c r="F132" s="183"/>
      <c r="G132" s="37"/>
      <c r="H132" s="42" t="s">
        <v>82</v>
      </c>
      <c r="I132" s="42"/>
      <c r="J132" s="3"/>
      <c r="K132" s="3"/>
      <c r="L132" s="42" t="s">
        <v>82</v>
      </c>
      <c r="M132" s="45"/>
    </row>
    <row r="133" spans="1:15" x14ac:dyDescent="0.3">
      <c r="A133" s="49" t="s">
        <v>87</v>
      </c>
      <c r="B133" s="3"/>
      <c r="C133" s="3"/>
      <c r="D133" s="3"/>
      <c r="E133" s="50"/>
      <c r="F133" s="160"/>
      <c r="G133" s="3"/>
      <c r="H133" s="42" t="s">
        <v>88</v>
      </c>
      <c r="I133" s="3"/>
      <c r="J133" s="3"/>
      <c r="K133" s="3"/>
      <c r="L133" s="42" t="s">
        <v>89</v>
      </c>
      <c r="M133" s="3"/>
    </row>
    <row r="135" spans="1:15" x14ac:dyDescent="0.3">
      <c r="A135" s="43" t="s">
        <v>90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299/2025</v>
      </c>
    </row>
    <row r="136" spans="1:15" x14ac:dyDescent="0.3">
      <c r="A136" s="309" t="s">
        <v>1</v>
      </c>
      <c r="B136" s="309"/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</row>
    <row r="137" spans="1:15" ht="16.2" x14ac:dyDescent="0.35">
      <c r="A137" s="49"/>
      <c r="B137" s="6"/>
      <c r="C137" s="7"/>
      <c r="D137" s="310" t="s">
        <v>258</v>
      </c>
      <c r="E137" s="310"/>
      <c r="F137" s="310"/>
      <c r="G137" s="310"/>
      <c r="H137" s="8"/>
      <c r="I137" s="8"/>
      <c r="J137" s="8"/>
      <c r="K137" s="9"/>
      <c r="L137" s="308" t="s">
        <v>3</v>
      </c>
      <c r="M137" s="308"/>
    </row>
    <row r="138" spans="1:15" x14ac:dyDescent="0.3">
      <c r="A138" s="49"/>
      <c r="B138" s="59"/>
      <c r="C138" s="27"/>
      <c r="D138" s="27"/>
      <c r="E138" s="60"/>
      <c r="F138" s="61"/>
      <c r="G138" s="66"/>
      <c r="H138" s="70"/>
      <c r="I138" s="72"/>
      <c r="J138" s="68"/>
      <c r="K138" s="126"/>
      <c r="L138" s="76"/>
      <c r="M138" s="3"/>
    </row>
    <row r="139" spans="1:15" ht="53.4" customHeight="1" x14ac:dyDescent="0.3">
      <c r="A139" s="223"/>
      <c r="B139" s="11" t="s">
        <v>4</v>
      </c>
      <c r="C139" s="12" t="s">
        <v>5</v>
      </c>
      <c r="D139" s="13" t="s">
        <v>6</v>
      </c>
      <c r="E139" s="311" t="s">
        <v>7</v>
      </c>
      <c r="F139" s="312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" x14ac:dyDescent="0.3">
      <c r="A140" s="224"/>
      <c r="B140" s="300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" s="103" customFormat="1" ht="21" customHeight="1" x14ac:dyDescent="0.3">
      <c r="A141" s="225">
        <v>81</v>
      </c>
      <c r="B141" s="172"/>
      <c r="C141" s="262"/>
      <c r="D141" s="262"/>
      <c r="E141" s="163"/>
      <c r="F141" s="164"/>
      <c r="G141" s="162"/>
      <c r="H141" s="165"/>
      <c r="I141" s="171"/>
      <c r="J141" s="166"/>
      <c r="K141" s="167"/>
      <c r="L141" s="168"/>
      <c r="M141" s="247"/>
    </row>
    <row r="142" spans="1:15" s="103" customFormat="1" ht="27.75" customHeight="1" x14ac:dyDescent="0.3">
      <c r="A142" s="225">
        <v>82</v>
      </c>
      <c r="B142" s="172"/>
      <c r="C142" s="262"/>
      <c r="D142" s="262"/>
      <c r="E142" s="163"/>
      <c r="F142" s="164"/>
      <c r="G142" s="162"/>
      <c r="H142" s="165"/>
      <c r="I142" s="171"/>
      <c r="J142" s="166"/>
      <c r="K142" s="167"/>
      <c r="L142" s="168"/>
      <c r="M142" s="247"/>
    </row>
    <row r="143" spans="1:15" s="103" customFormat="1" ht="28.5" customHeight="1" x14ac:dyDescent="0.3">
      <c r="A143" s="225">
        <v>83</v>
      </c>
      <c r="B143" s="172"/>
      <c r="C143" s="262"/>
      <c r="D143" s="262"/>
      <c r="E143" s="163"/>
      <c r="F143" s="164"/>
      <c r="G143" s="162"/>
      <c r="H143" s="165"/>
      <c r="I143" s="171"/>
      <c r="J143" s="166"/>
      <c r="K143" s="167"/>
      <c r="L143" s="168"/>
      <c r="M143" s="222"/>
      <c r="N143" s="254"/>
      <c r="O143" s="254"/>
    </row>
    <row r="144" spans="1:15" s="103" customFormat="1" ht="24" customHeight="1" x14ac:dyDescent="0.3">
      <c r="A144" s="225">
        <v>84</v>
      </c>
      <c r="B144" s="172"/>
      <c r="C144" s="262"/>
      <c r="D144" s="262"/>
      <c r="E144" s="163"/>
      <c r="F144" s="164"/>
      <c r="G144" s="162"/>
      <c r="H144" s="165"/>
      <c r="I144" s="171"/>
      <c r="J144" s="166"/>
      <c r="K144" s="167"/>
      <c r="L144" s="168"/>
      <c r="M144" s="222"/>
      <c r="O144" s="254"/>
    </row>
    <row r="145" spans="1:15" s="103" customFormat="1" ht="33.75" customHeight="1" x14ac:dyDescent="0.3">
      <c r="A145" s="225">
        <v>85</v>
      </c>
      <c r="B145" s="172"/>
      <c r="C145" s="262"/>
      <c r="D145" s="262"/>
      <c r="E145" s="163"/>
      <c r="F145" s="164"/>
      <c r="G145" s="162"/>
      <c r="H145" s="165"/>
      <c r="I145" s="171"/>
      <c r="J145" s="166"/>
      <c r="K145" s="167"/>
      <c r="L145" s="168"/>
      <c r="M145" s="222"/>
    </row>
    <row r="146" spans="1:15" s="103" customFormat="1" ht="33.75" customHeight="1" x14ac:dyDescent="0.3">
      <c r="A146" s="225">
        <v>86</v>
      </c>
      <c r="B146" s="172"/>
      <c r="C146" s="262"/>
      <c r="D146" s="262"/>
      <c r="E146" s="163"/>
      <c r="F146" s="164"/>
      <c r="G146" s="162"/>
      <c r="H146" s="165"/>
      <c r="I146" s="171"/>
      <c r="J146" s="166"/>
      <c r="K146" s="167"/>
      <c r="L146" s="168"/>
      <c r="M146" s="222"/>
    </row>
    <row r="147" spans="1:15" s="103" customFormat="1" ht="35.25" customHeight="1" x14ac:dyDescent="0.3">
      <c r="A147" s="225">
        <v>87</v>
      </c>
      <c r="B147" s="55"/>
      <c r="C147" s="128"/>
      <c r="D147" s="128"/>
      <c r="E147" s="267"/>
      <c r="F147" s="268"/>
      <c r="G147" s="269"/>
      <c r="H147" s="20"/>
      <c r="I147" s="21"/>
      <c r="J147" s="21"/>
      <c r="K147" s="270"/>
      <c r="L147" s="25"/>
      <c r="M147" s="222"/>
      <c r="O147" s="254"/>
    </row>
    <row r="148" spans="1:15" s="103" customFormat="1" ht="31.5" customHeight="1" x14ac:dyDescent="0.3">
      <c r="A148" s="225">
        <v>88</v>
      </c>
      <c r="B148" s="162"/>
      <c r="C148" s="196"/>
      <c r="D148" s="196"/>
      <c r="E148" s="163"/>
      <c r="F148" s="164"/>
      <c r="G148" s="162"/>
      <c r="H148" s="169"/>
      <c r="I148" s="171"/>
      <c r="J148" s="171"/>
      <c r="K148" s="209"/>
      <c r="L148" s="168"/>
      <c r="M148" s="237"/>
    </row>
    <row r="149" spans="1:15" s="103" customFormat="1" ht="30.75" customHeight="1" x14ac:dyDescent="0.3">
      <c r="A149" s="225">
        <v>89</v>
      </c>
      <c r="B149" s="162"/>
      <c r="C149" s="196"/>
      <c r="D149" s="196"/>
      <c r="E149" s="163"/>
      <c r="F149" s="164"/>
      <c r="G149" s="154"/>
      <c r="H149" s="165"/>
      <c r="I149" s="198"/>
      <c r="J149" s="205"/>
      <c r="K149" s="206"/>
      <c r="L149" s="168"/>
      <c r="M149" s="222"/>
      <c r="N149" s="254"/>
    </row>
    <row r="150" spans="1:15" s="103" customFormat="1" ht="39" customHeight="1" x14ac:dyDescent="0.3">
      <c r="A150" s="225">
        <f t="shared" ref="A150:A154" si="4">A149+1</f>
        <v>90</v>
      </c>
      <c r="B150" s="162"/>
      <c r="C150" s="189"/>
      <c r="D150" s="189"/>
      <c r="E150" s="163"/>
      <c r="F150" s="164"/>
      <c r="G150" s="162"/>
      <c r="H150" s="169"/>
      <c r="I150" s="171"/>
      <c r="J150" s="171"/>
      <c r="K150" s="167"/>
      <c r="L150" s="190"/>
      <c r="M150" s="222"/>
    </row>
    <row r="151" spans="1:15" s="103" customFormat="1" ht="32.25" customHeight="1" x14ac:dyDescent="0.3">
      <c r="A151" s="225">
        <f t="shared" si="4"/>
        <v>91</v>
      </c>
      <c r="B151" s="162"/>
      <c r="C151" s="189"/>
      <c r="D151" s="189"/>
      <c r="E151" s="163"/>
      <c r="F151" s="164"/>
      <c r="G151" s="162"/>
      <c r="H151" s="165"/>
      <c r="I151" s="171"/>
      <c r="J151" s="166"/>
      <c r="K151" s="167"/>
      <c r="L151" s="168"/>
      <c r="M151" s="222"/>
    </row>
    <row r="152" spans="1:15" s="103" customFormat="1" ht="33.75" customHeight="1" x14ac:dyDescent="0.3">
      <c r="A152" s="225">
        <f t="shared" si="4"/>
        <v>92</v>
      </c>
      <c r="B152" s="162"/>
      <c r="C152" s="189"/>
      <c r="D152" s="189"/>
      <c r="E152" s="163"/>
      <c r="F152" s="164"/>
      <c r="G152" s="162"/>
      <c r="H152" s="165"/>
      <c r="I152" s="171"/>
      <c r="J152" s="166"/>
      <c r="K152" s="167"/>
      <c r="L152" s="168"/>
      <c r="M152" s="222"/>
    </row>
    <row r="153" spans="1:15" s="103" customFormat="1" ht="35.25" customHeight="1" x14ac:dyDescent="0.3">
      <c r="A153" s="225">
        <f t="shared" si="4"/>
        <v>93</v>
      </c>
      <c r="B153" s="162"/>
      <c r="C153" s="189"/>
      <c r="D153" s="189"/>
      <c r="E153" s="163"/>
      <c r="F153" s="164"/>
      <c r="G153" s="162"/>
      <c r="H153" s="165"/>
      <c r="I153" s="171"/>
      <c r="J153" s="166"/>
      <c r="K153" s="167"/>
      <c r="L153" s="168"/>
      <c r="M153" s="222"/>
    </row>
    <row r="154" spans="1:15" s="103" customFormat="1" ht="33.75" customHeight="1" x14ac:dyDescent="0.3">
      <c r="A154" s="225">
        <f t="shared" si="4"/>
        <v>94</v>
      </c>
      <c r="B154" s="162"/>
      <c r="C154" s="189"/>
      <c r="D154" s="189"/>
      <c r="E154" s="163"/>
      <c r="F154" s="164"/>
      <c r="G154" s="162"/>
      <c r="H154" s="165"/>
      <c r="I154" s="171"/>
      <c r="J154" s="166"/>
      <c r="K154" s="167"/>
      <c r="L154" s="65"/>
      <c r="M154" s="222"/>
    </row>
    <row r="155" spans="1:15" s="103" customFormat="1" ht="36.75" customHeight="1" x14ac:dyDescent="0.3">
      <c r="A155" s="225">
        <v>95</v>
      </c>
      <c r="B155" s="162"/>
      <c r="C155" s="189"/>
      <c r="D155" s="189"/>
      <c r="E155" s="163"/>
      <c r="F155" s="164"/>
      <c r="G155" s="162"/>
      <c r="H155" s="169"/>
      <c r="I155" s="171"/>
      <c r="J155" s="166"/>
      <c r="K155" s="167"/>
      <c r="L155" s="168"/>
      <c r="M155" s="222"/>
    </row>
    <row r="156" spans="1:15" s="103" customFormat="1" ht="37.5" customHeight="1" x14ac:dyDescent="0.3">
      <c r="A156" s="225">
        <v>96</v>
      </c>
      <c r="B156" s="207"/>
      <c r="C156" s="189"/>
      <c r="D156" s="189"/>
      <c r="E156" s="163"/>
      <c r="F156" s="164"/>
      <c r="G156" s="154"/>
      <c r="H156" s="169"/>
      <c r="I156" s="171"/>
      <c r="J156" s="208"/>
      <c r="K156" s="197"/>
      <c r="L156" s="191"/>
      <c r="M156" s="222"/>
    </row>
    <row r="157" spans="1:15" s="103" customFormat="1" ht="36.75" customHeight="1" x14ac:dyDescent="0.3">
      <c r="A157" s="225">
        <v>97</v>
      </c>
      <c r="B157" s="162"/>
      <c r="C157" s="189"/>
      <c r="D157" s="189"/>
      <c r="E157" s="163"/>
      <c r="F157" s="164"/>
      <c r="G157" s="162"/>
      <c r="H157" s="169"/>
      <c r="I157" s="171"/>
      <c r="J157" s="203"/>
      <c r="K157" s="202"/>
      <c r="L157" s="166"/>
      <c r="M157" s="222"/>
    </row>
    <row r="158" spans="1:15" s="103" customFormat="1" ht="37.5" customHeight="1" x14ac:dyDescent="0.3">
      <c r="A158" s="225">
        <v>98</v>
      </c>
      <c r="B158" s="162"/>
      <c r="C158" s="189"/>
      <c r="D158" s="189"/>
      <c r="E158" s="163"/>
      <c r="F158" s="164"/>
      <c r="G158" s="263"/>
      <c r="H158" s="169"/>
      <c r="I158" s="171"/>
      <c r="J158" s="190"/>
      <c r="K158" s="220"/>
      <c r="L158" s="199"/>
      <c r="M158" s="222"/>
      <c r="N158" s="254"/>
    </row>
    <row r="159" spans="1:15" s="103" customFormat="1" ht="30.75" customHeight="1" x14ac:dyDescent="0.3">
      <c r="A159" s="225">
        <v>99</v>
      </c>
      <c r="B159" s="162"/>
      <c r="C159" s="196"/>
      <c r="D159" s="196"/>
      <c r="E159" s="271"/>
      <c r="F159" s="164"/>
      <c r="G159" s="162"/>
      <c r="H159" s="165"/>
      <c r="I159" s="171"/>
      <c r="J159" s="171"/>
      <c r="K159" s="209"/>
      <c r="L159" s="168"/>
      <c r="M159" s="237"/>
      <c r="N159" s="254"/>
      <c r="O159" s="254"/>
    </row>
    <row r="160" spans="1:15" s="103" customFormat="1" ht="33" customHeight="1" x14ac:dyDescent="0.3">
      <c r="A160" s="234">
        <v>100</v>
      </c>
      <c r="B160" s="162"/>
      <c r="C160" s="196"/>
      <c r="D160" s="196"/>
      <c r="E160" s="271"/>
      <c r="F160" s="164"/>
      <c r="G160" s="162"/>
      <c r="H160" s="165"/>
      <c r="I160" s="171"/>
      <c r="J160" s="171"/>
      <c r="K160" s="209"/>
      <c r="L160" s="168"/>
      <c r="M160" s="237"/>
      <c r="N160" s="254"/>
    </row>
    <row r="161" spans="1:13" s="103" customFormat="1" x14ac:dyDescent="0.3">
      <c r="A161" s="80"/>
      <c r="B161" s="81" t="s">
        <v>78</v>
      </c>
      <c r="C161" s="82">
        <f>SUM(C142:C160)</f>
        <v>0</v>
      </c>
      <c r="D161" s="82">
        <f>SUM(D142:D160)</f>
        <v>0</v>
      </c>
      <c r="E161" s="313"/>
      <c r="F161" s="314"/>
      <c r="G161" s="314"/>
      <c r="H161" s="314"/>
      <c r="I161" s="314"/>
      <c r="J161" s="314"/>
      <c r="K161" s="314"/>
      <c r="L161" s="314"/>
      <c r="M161" s="80"/>
    </row>
    <row r="162" spans="1:13" x14ac:dyDescent="0.3">
      <c r="A162" s="3"/>
      <c r="B162" s="31" t="s">
        <v>79</v>
      </c>
      <c r="C162" s="32">
        <f>C161+C127</f>
        <v>78655.98</v>
      </c>
      <c r="D162" s="32">
        <f>D161+D127</f>
        <v>78655.98</v>
      </c>
      <c r="E162" s="33"/>
      <c r="F162" s="183"/>
      <c r="G162" s="35"/>
      <c r="H162" s="36"/>
      <c r="I162" s="36"/>
      <c r="J162" s="37"/>
      <c r="K162" s="37"/>
      <c r="L162" s="36"/>
      <c r="M162" s="36"/>
    </row>
    <row r="163" spans="1:13" x14ac:dyDescent="0.3">
      <c r="A163" s="3"/>
      <c r="B163" s="38"/>
      <c r="C163" s="39"/>
      <c r="D163" s="39"/>
      <c r="E163" s="33"/>
      <c r="F163" s="183"/>
      <c r="G163" s="34"/>
      <c r="H163" s="40" t="s">
        <v>81</v>
      </c>
      <c r="I163" s="40"/>
      <c r="J163" s="40"/>
      <c r="K163" s="40"/>
      <c r="L163" s="40" t="s">
        <v>82</v>
      </c>
      <c r="M163" s="3"/>
    </row>
    <row r="164" spans="1:13" x14ac:dyDescent="0.3">
      <c r="A164" s="43" t="s">
        <v>85</v>
      </c>
      <c r="B164" s="3"/>
      <c r="C164" s="244" t="s">
        <v>259</v>
      </c>
      <c r="D164" s="39"/>
      <c r="E164" s="41"/>
      <c r="F164" s="184"/>
      <c r="G164" s="44"/>
      <c r="H164" s="42" t="s">
        <v>83</v>
      </c>
      <c r="I164" s="42"/>
      <c r="J164" s="42"/>
      <c r="K164" s="42"/>
      <c r="L164" s="42" t="s">
        <v>84</v>
      </c>
      <c r="M164" s="42"/>
    </row>
    <row r="165" spans="1:13" x14ac:dyDescent="0.3">
      <c r="A165" s="43"/>
      <c r="B165" s="3"/>
      <c r="C165" s="43"/>
      <c r="D165" s="39"/>
      <c r="E165" s="41"/>
      <c r="F165" s="183"/>
      <c r="G165" s="37"/>
      <c r="H165" s="36"/>
      <c r="I165" s="36"/>
      <c r="J165" s="42"/>
      <c r="K165" s="42"/>
      <c r="L165" s="36"/>
      <c r="M165" s="36"/>
    </row>
    <row r="166" spans="1:13" ht="41.25" hidden="1" customHeight="1" x14ac:dyDescent="0.3">
      <c r="A166" s="43"/>
      <c r="B166" s="3"/>
      <c r="C166" s="43"/>
      <c r="D166" s="3"/>
      <c r="E166" s="41"/>
      <c r="F166" s="183"/>
      <c r="G166" s="37"/>
      <c r="H166" s="46"/>
      <c r="I166" s="47"/>
      <c r="J166" s="3"/>
      <c r="K166" s="3"/>
      <c r="L166" s="46"/>
      <c r="M166" s="48"/>
    </row>
    <row r="167" spans="1:13" x14ac:dyDescent="0.3">
      <c r="A167" s="49" t="s">
        <v>87</v>
      </c>
      <c r="B167" s="3"/>
      <c r="C167" s="3"/>
      <c r="D167" s="3"/>
      <c r="E167" s="50"/>
      <c r="F167" s="160"/>
      <c r="G167" s="37"/>
      <c r="H167" s="42" t="s">
        <v>82</v>
      </c>
      <c r="I167" s="42"/>
      <c r="J167" s="3"/>
      <c r="K167" s="3"/>
      <c r="L167" s="42" t="s">
        <v>82</v>
      </c>
      <c r="M167" s="45"/>
    </row>
    <row r="168" spans="1:13" x14ac:dyDescent="0.3">
      <c r="A168" s="49"/>
      <c r="B168" s="3"/>
      <c r="C168" s="3"/>
      <c r="D168" s="3"/>
      <c r="E168" s="50"/>
      <c r="F168" s="160"/>
      <c r="G168" s="37"/>
      <c r="H168" s="42" t="s">
        <v>88</v>
      </c>
      <c r="I168" s="3"/>
      <c r="J168" s="3"/>
      <c r="K168" s="3"/>
      <c r="L168" s="42" t="s">
        <v>89</v>
      </c>
      <c r="M168" s="3"/>
    </row>
    <row r="169" spans="1:13" x14ac:dyDescent="0.3">
      <c r="A169" s="43" t="s">
        <v>90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299/2025</v>
      </c>
    </row>
    <row r="170" spans="1:13" x14ac:dyDescent="0.3">
      <c r="A170" s="309" t="s">
        <v>1</v>
      </c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309"/>
      <c r="M170" s="309"/>
    </row>
    <row r="171" spans="1:13" ht="16.2" x14ac:dyDescent="0.35">
      <c r="A171" s="49"/>
      <c r="B171" s="6"/>
      <c r="C171" s="7"/>
      <c r="D171" s="310" t="s">
        <v>258</v>
      </c>
      <c r="E171" s="310"/>
      <c r="F171" s="310"/>
      <c r="G171" s="310"/>
      <c r="H171" s="8"/>
      <c r="I171" s="8"/>
      <c r="J171" s="8"/>
      <c r="K171" s="9"/>
      <c r="L171" s="308" t="s">
        <v>3</v>
      </c>
      <c r="M171" s="308"/>
    </row>
    <row r="172" spans="1:13" x14ac:dyDescent="0.3">
      <c r="A172" s="49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223"/>
      <c r="B173" s="135"/>
      <c r="C173" s="12" t="s">
        <v>5</v>
      </c>
      <c r="D173" s="13" t="s">
        <v>6</v>
      </c>
      <c r="E173" s="311" t="s">
        <v>7</v>
      </c>
      <c r="F173" s="312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224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103" customFormat="1" x14ac:dyDescent="0.3">
      <c r="A175" s="229">
        <v>101</v>
      </c>
      <c r="B175" s="162"/>
      <c r="C175" s="189"/>
      <c r="D175" s="189"/>
      <c r="E175" s="163"/>
      <c r="F175" s="164"/>
      <c r="G175" s="162"/>
      <c r="H175" s="165"/>
      <c r="I175" s="171"/>
      <c r="J175" s="166"/>
      <c r="K175" s="167"/>
      <c r="L175" s="168"/>
      <c r="M175" s="237"/>
    </row>
    <row r="176" spans="1:13" s="103" customFormat="1" x14ac:dyDescent="0.3">
      <c r="A176" s="229">
        <v>102</v>
      </c>
      <c r="B176" s="59"/>
      <c r="C176" s="75"/>
      <c r="D176" s="75"/>
      <c r="E176" s="64"/>
      <c r="F176" s="164"/>
      <c r="G176" s="59"/>
      <c r="H176" s="62"/>
      <c r="I176" s="72"/>
      <c r="J176" s="245"/>
      <c r="K176" s="246"/>
      <c r="L176" s="65"/>
      <c r="M176" s="221"/>
    </row>
    <row r="177" spans="1:15" s="103" customFormat="1" ht="33" customHeight="1" x14ac:dyDescent="0.3">
      <c r="A177" s="225">
        <v>103</v>
      </c>
      <c r="B177" s="207"/>
      <c r="C177" s="189"/>
      <c r="D177" s="189"/>
      <c r="E177" s="163"/>
      <c r="F177" s="164"/>
      <c r="G177" s="154"/>
      <c r="H177" s="169"/>
      <c r="I177" s="171"/>
      <c r="J177" s="197"/>
      <c r="K177" s="197"/>
      <c r="L177" s="191"/>
      <c r="M177" s="237"/>
    </row>
    <row r="178" spans="1:15" s="103" customFormat="1" ht="36" customHeight="1" x14ac:dyDescent="0.3">
      <c r="A178" s="225">
        <v>104</v>
      </c>
      <c r="B178" s="155"/>
      <c r="C178" s="189"/>
      <c r="D178" s="189"/>
      <c r="E178" s="249"/>
      <c r="F178" s="173"/>
      <c r="G178" s="162"/>
      <c r="H178" s="165"/>
      <c r="I178" s="171"/>
      <c r="J178" s="166"/>
      <c r="K178" s="167"/>
      <c r="L178" s="180"/>
      <c r="M178" s="237"/>
    </row>
    <row r="179" spans="1:15" s="103" customFormat="1" ht="33" customHeight="1" x14ac:dyDescent="0.3">
      <c r="A179" s="225">
        <v>105</v>
      </c>
      <c r="B179" s="155"/>
      <c r="C179" s="189"/>
      <c r="D179" s="189"/>
      <c r="E179" s="249"/>
      <c r="F179" s="173"/>
      <c r="G179" s="162"/>
      <c r="H179" s="165"/>
      <c r="I179" s="171"/>
      <c r="J179" s="166"/>
      <c r="K179" s="167"/>
      <c r="L179" s="180"/>
      <c r="M179" s="222"/>
      <c r="N179" s="254"/>
    </row>
    <row r="180" spans="1:15" s="103" customFormat="1" x14ac:dyDescent="0.3">
      <c r="A180" s="225">
        <v>106</v>
      </c>
      <c r="B180" s="155"/>
      <c r="C180" s="189"/>
      <c r="D180" s="189"/>
      <c r="E180" s="249"/>
      <c r="F180" s="173"/>
      <c r="G180" s="162"/>
      <c r="H180" s="165"/>
      <c r="I180" s="171"/>
      <c r="J180" s="166"/>
      <c r="K180" s="167"/>
      <c r="L180" s="180"/>
      <c r="M180" s="222"/>
      <c r="N180" s="254"/>
    </row>
    <row r="181" spans="1:15" s="103" customFormat="1" ht="48" customHeight="1" x14ac:dyDescent="0.3">
      <c r="A181" s="225">
        <v>107</v>
      </c>
      <c r="B181" s="155"/>
      <c r="C181" s="189"/>
      <c r="D181" s="189"/>
      <c r="E181" s="249"/>
      <c r="F181" s="173"/>
      <c r="G181" s="162"/>
      <c r="H181" s="165"/>
      <c r="I181" s="171"/>
      <c r="J181" s="166"/>
      <c r="K181" s="167"/>
      <c r="L181" s="180"/>
      <c r="M181" s="222"/>
    </row>
    <row r="182" spans="1:15" s="103" customFormat="1" ht="35.25" customHeight="1" x14ac:dyDescent="0.3">
      <c r="A182" s="225">
        <v>108</v>
      </c>
      <c r="B182" s="155"/>
      <c r="C182" s="189"/>
      <c r="D182" s="189"/>
      <c r="E182" s="249"/>
      <c r="F182" s="173"/>
      <c r="G182" s="162"/>
      <c r="H182" s="165"/>
      <c r="I182" s="171"/>
      <c r="J182" s="166"/>
      <c r="K182" s="167"/>
      <c r="L182" s="180"/>
      <c r="M182" s="237"/>
    </row>
    <row r="183" spans="1:15" s="103" customFormat="1" x14ac:dyDescent="0.3">
      <c r="A183" s="225">
        <v>109</v>
      </c>
      <c r="B183" s="162"/>
      <c r="C183" s="189"/>
      <c r="D183" s="189"/>
      <c r="E183" s="163"/>
      <c r="F183" s="164"/>
      <c r="G183" s="154"/>
      <c r="H183" s="169"/>
      <c r="I183" s="170"/>
      <c r="J183" s="171"/>
      <c r="K183" s="167"/>
      <c r="L183" s="168"/>
      <c r="M183" s="222"/>
    </row>
    <row r="184" spans="1:15" s="103" customFormat="1" ht="26.25" customHeight="1" x14ac:dyDescent="0.3">
      <c r="A184" s="235">
        <v>110</v>
      </c>
      <c r="B184" s="162"/>
      <c r="C184" s="189"/>
      <c r="D184" s="189"/>
      <c r="E184" s="163"/>
      <c r="F184" s="164"/>
      <c r="G184" s="154"/>
      <c r="H184" s="169"/>
      <c r="I184" s="170"/>
      <c r="J184" s="171"/>
      <c r="K184" s="167"/>
      <c r="L184" s="168"/>
      <c r="M184" s="222"/>
    </row>
    <row r="185" spans="1:15" s="103" customFormat="1" ht="24.75" customHeight="1" x14ac:dyDescent="0.3">
      <c r="A185" s="235">
        <v>111</v>
      </c>
      <c r="B185" s="162"/>
      <c r="C185" s="177"/>
      <c r="D185" s="177"/>
      <c r="E185" s="163"/>
      <c r="F185" s="164"/>
      <c r="G185" s="162"/>
      <c r="H185" s="169"/>
      <c r="I185" s="198"/>
      <c r="J185" s="190"/>
      <c r="K185" s="197"/>
      <c r="L185" s="191"/>
      <c r="M185" s="166"/>
      <c r="N185" s="254"/>
    </row>
    <row r="186" spans="1:15" s="103" customFormat="1" ht="24" customHeight="1" x14ac:dyDescent="0.3">
      <c r="A186" s="235">
        <v>112</v>
      </c>
      <c r="B186" s="162"/>
      <c r="C186" s="177"/>
      <c r="D186" s="177"/>
      <c r="E186" s="163"/>
      <c r="F186" s="164"/>
      <c r="G186" s="162"/>
      <c r="H186" s="169"/>
      <c r="I186" s="272"/>
      <c r="J186" s="190"/>
      <c r="K186" s="273"/>
      <c r="L186" s="191"/>
      <c r="M186" s="238"/>
      <c r="N186" s="254"/>
    </row>
    <row r="187" spans="1:15" s="103" customFormat="1" ht="24" customHeight="1" x14ac:dyDescent="0.3">
      <c r="A187" s="235">
        <v>113</v>
      </c>
      <c r="B187" s="162"/>
      <c r="C187" s="177"/>
      <c r="D187" s="177"/>
      <c r="E187" s="163"/>
      <c r="F187" s="164"/>
      <c r="G187" s="162"/>
      <c r="H187" s="169"/>
      <c r="I187" s="198"/>
      <c r="J187" s="190"/>
      <c r="K187" s="197"/>
      <c r="L187" s="191"/>
      <c r="M187" s="194"/>
      <c r="N187" s="254"/>
    </row>
    <row r="188" spans="1:15" s="258" customFormat="1" ht="19.5" customHeight="1" x14ac:dyDescent="0.3">
      <c r="A188" s="236">
        <v>114</v>
      </c>
      <c r="B188" s="162"/>
      <c r="C188" s="177"/>
      <c r="D188" s="177"/>
      <c r="E188" s="163"/>
      <c r="F188" s="164"/>
      <c r="G188" s="162"/>
      <c r="H188" s="165"/>
      <c r="I188" s="198"/>
      <c r="J188" s="205"/>
      <c r="K188" s="206"/>
      <c r="L188" s="199"/>
      <c r="M188" s="221"/>
      <c r="O188" s="259"/>
    </row>
    <row r="189" spans="1:15" s="103" customFormat="1" x14ac:dyDescent="0.3">
      <c r="A189" s="235">
        <v>115</v>
      </c>
      <c r="B189" s="172"/>
      <c r="C189" s="262"/>
      <c r="D189" s="262"/>
      <c r="E189" s="163"/>
      <c r="F189" s="164"/>
      <c r="G189" s="162"/>
      <c r="H189" s="165"/>
      <c r="I189" s="171"/>
      <c r="J189" s="166"/>
      <c r="K189" s="167"/>
      <c r="L189" s="168"/>
      <c r="M189" s="238" t="s">
        <v>260</v>
      </c>
      <c r="N189" s="254"/>
    </row>
    <row r="190" spans="1:15" s="103" customFormat="1" x14ac:dyDescent="0.3">
      <c r="A190" s="225">
        <v>116</v>
      </c>
      <c r="B190" s="172"/>
      <c r="C190" s="262"/>
      <c r="D190" s="262"/>
      <c r="E190" s="163"/>
      <c r="F190" s="164"/>
      <c r="G190" s="162"/>
      <c r="H190" s="165"/>
      <c r="I190" s="171"/>
      <c r="J190" s="166"/>
      <c r="K190" s="167"/>
      <c r="L190" s="168"/>
      <c r="M190" s="222"/>
    </row>
    <row r="191" spans="1:15" s="103" customFormat="1" x14ac:dyDescent="0.3">
      <c r="A191" s="225">
        <v>117</v>
      </c>
      <c r="B191" s="172"/>
      <c r="C191" s="262"/>
      <c r="D191" s="262"/>
      <c r="E191" s="163"/>
      <c r="F191" s="164"/>
      <c r="G191" s="162"/>
      <c r="H191" s="165"/>
      <c r="I191" s="171"/>
      <c r="J191" s="166"/>
      <c r="K191" s="167"/>
      <c r="L191" s="168"/>
      <c r="M191" s="166"/>
    </row>
    <row r="192" spans="1:15" s="103" customFormat="1" x14ac:dyDescent="0.3">
      <c r="A192" s="225">
        <v>118</v>
      </c>
      <c r="B192" s="162"/>
      <c r="C192" s="200"/>
      <c r="D192" s="200"/>
      <c r="E192" s="163"/>
      <c r="F192" s="164"/>
      <c r="G192" s="162"/>
      <c r="H192" s="169"/>
      <c r="I192" s="194"/>
      <c r="J192" s="201"/>
      <c r="K192" s="202"/>
      <c r="L192" s="166"/>
      <c r="M192" s="237"/>
    </row>
    <row r="193" spans="1:14" s="103" customFormat="1" x14ac:dyDescent="0.3">
      <c r="A193" s="225">
        <v>119</v>
      </c>
      <c r="B193" s="193"/>
      <c r="C193" s="177"/>
      <c r="D193" s="177"/>
      <c r="E193" s="163"/>
      <c r="F193" s="164"/>
      <c r="G193" s="162"/>
      <c r="H193" s="169"/>
      <c r="I193" s="171"/>
      <c r="J193" s="203"/>
      <c r="K193" s="220"/>
      <c r="L193" s="199"/>
      <c r="M193" s="252"/>
    </row>
    <row r="194" spans="1:14" s="103" customFormat="1" x14ac:dyDescent="0.3">
      <c r="A194" s="225">
        <v>120</v>
      </c>
      <c r="B194" s="162"/>
      <c r="C194" s="200"/>
      <c r="D194" s="200"/>
      <c r="E194" s="163"/>
      <c r="F194" s="164"/>
      <c r="G194" s="162"/>
      <c r="H194" s="169"/>
      <c r="I194" s="194"/>
      <c r="J194" s="201"/>
      <c r="K194" s="202"/>
      <c r="L194" s="166"/>
      <c r="M194" s="237"/>
      <c r="N194" s="254"/>
    </row>
    <row r="195" spans="1:14" x14ac:dyDescent="0.3">
      <c r="A195" s="80"/>
      <c r="B195" s="81" t="s">
        <v>78</v>
      </c>
      <c r="C195" s="82">
        <f>SUM(C175:C194)</f>
        <v>0</v>
      </c>
      <c r="D195" s="82">
        <f>SUM(D175:D194)</f>
        <v>0</v>
      </c>
      <c r="E195" s="187"/>
      <c r="F195" s="186"/>
      <c r="G195" s="155"/>
      <c r="H195" s="181"/>
      <c r="I195" s="239"/>
      <c r="J195" s="240"/>
      <c r="K195" s="219"/>
      <c r="L195" s="241"/>
      <c r="M195" s="242"/>
    </row>
    <row r="196" spans="1:14" x14ac:dyDescent="0.3">
      <c r="A196" s="80"/>
      <c r="B196" s="83" t="s">
        <v>79</v>
      </c>
      <c r="C196" s="84">
        <f>C195+C162</f>
        <v>78655.98</v>
      </c>
      <c r="D196" s="84">
        <f>D195+D162</f>
        <v>78655.98</v>
      </c>
      <c r="E196" s="85"/>
      <c r="F196" s="182"/>
      <c r="G196" s="86"/>
      <c r="H196" s="88"/>
      <c r="I196" s="88"/>
      <c r="J196" s="89"/>
      <c r="K196" s="89"/>
      <c r="L196" s="88"/>
      <c r="M196" s="88"/>
    </row>
    <row r="197" spans="1:14" x14ac:dyDescent="0.3">
      <c r="A197" s="80"/>
      <c r="B197" s="90"/>
      <c r="C197" s="91"/>
      <c r="D197" s="91"/>
      <c r="E197" s="85"/>
      <c r="F197" s="182"/>
      <c r="G197" s="86"/>
      <c r="H197" s="92" t="s">
        <v>81</v>
      </c>
      <c r="I197" s="92"/>
      <c r="J197" s="92"/>
      <c r="K197" s="92"/>
      <c r="L197" s="92" t="s">
        <v>82</v>
      </c>
      <c r="M197" s="80"/>
    </row>
    <row r="198" spans="1:14" x14ac:dyDescent="0.3">
      <c r="A198" s="80"/>
      <c r="B198" s="90"/>
      <c r="C198" s="91"/>
      <c r="D198" s="91"/>
      <c r="E198" s="94"/>
      <c r="F198" s="182"/>
      <c r="G198" s="89"/>
      <c r="H198" s="95" t="s">
        <v>83</v>
      </c>
      <c r="I198" s="95"/>
      <c r="J198" s="95"/>
      <c r="K198" s="95"/>
      <c r="L198" s="95" t="s">
        <v>84</v>
      </c>
      <c r="M198" s="95"/>
    </row>
    <row r="199" spans="1:14" x14ac:dyDescent="0.3">
      <c r="A199" s="96" t="s">
        <v>85</v>
      </c>
      <c r="B199" s="80"/>
      <c r="C199" s="244" t="s">
        <v>259</v>
      </c>
      <c r="D199" s="80"/>
      <c r="E199" s="94"/>
      <c r="F199" s="182"/>
      <c r="G199" s="89"/>
      <c r="H199" s="95"/>
      <c r="I199" s="95"/>
      <c r="J199" s="80"/>
      <c r="K199" s="80"/>
      <c r="L199" s="95"/>
      <c r="M199" s="98"/>
    </row>
    <row r="200" spans="1:14" x14ac:dyDescent="0.3">
      <c r="A200" s="96"/>
      <c r="B200" s="80"/>
      <c r="C200" s="96"/>
      <c r="D200" s="80"/>
      <c r="E200" s="94"/>
      <c r="F200" s="182"/>
      <c r="G200" s="89"/>
      <c r="H200" s="99"/>
      <c r="I200" s="100"/>
      <c r="J200" s="80"/>
      <c r="K200" s="80"/>
      <c r="L200" s="99"/>
      <c r="M200" s="101"/>
    </row>
    <row r="201" spans="1:14" x14ac:dyDescent="0.3">
      <c r="A201" s="96"/>
      <c r="B201" s="80"/>
      <c r="C201" s="119"/>
      <c r="D201" s="80"/>
      <c r="E201" s="94"/>
      <c r="F201" s="182"/>
      <c r="G201" s="89"/>
      <c r="H201" s="95" t="s">
        <v>82</v>
      </c>
      <c r="I201" s="95"/>
      <c r="J201" s="80"/>
      <c r="K201" s="80"/>
      <c r="L201" s="95" t="s">
        <v>82</v>
      </c>
      <c r="M201" s="98"/>
    </row>
    <row r="202" spans="1:14" ht="18" customHeight="1" x14ac:dyDescent="0.3">
      <c r="A202" s="227" t="s">
        <v>87</v>
      </c>
      <c r="B202" s="80"/>
      <c r="C202" s="80"/>
      <c r="D202" s="80"/>
      <c r="E202" s="102"/>
      <c r="F202" s="159"/>
      <c r="G202" s="80"/>
      <c r="H202" s="95" t="s">
        <v>88</v>
      </c>
      <c r="I202" s="80"/>
      <c r="J202" s="80"/>
      <c r="K202" s="80"/>
      <c r="L202" s="95" t="s">
        <v>89</v>
      </c>
      <c r="M202" s="80"/>
    </row>
    <row r="203" spans="1:14" ht="18" customHeight="1" x14ac:dyDescent="0.3">
      <c r="A203" s="227"/>
      <c r="B203" s="80"/>
      <c r="C203" s="80"/>
      <c r="D203" s="80"/>
      <c r="E203" s="102"/>
      <c r="F203" s="159"/>
      <c r="G203" s="80"/>
      <c r="H203" s="95"/>
      <c r="I203" s="80"/>
      <c r="J203" s="80"/>
      <c r="K203" s="80"/>
      <c r="L203" s="95"/>
      <c r="M203" s="80"/>
    </row>
    <row r="204" spans="1:14" x14ac:dyDescent="0.3">
      <c r="A204" s="96" t="s">
        <v>90</v>
      </c>
      <c r="B204" s="104"/>
      <c r="C204" s="104"/>
      <c r="D204" s="104"/>
      <c r="E204" s="105"/>
      <c r="F204" s="104"/>
      <c r="G204" s="80"/>
      <c r="H204" s="80"/>
      <c r="I204" s="80"/>
      <c r="J204" s="80"/>
      <c r="K204" s="80"/>
      <c r="L204" s="80"/>
      <c r="M204" s="106" t="str">
        <f>M135</f>
        <v>Skeda Nru. 299/2025</v>
      </c>
    </row>
    <row r="205" spans="1:14" x14ac:dyDescent="0.3">
      <c r="A205" s="307" t="s">
        <v>1</v>
      </c>
      <c r="B205" s="307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</row>
    <row r="206" spans="1:14" x14ac:dyDescent="0.3">
      <c r="A206" s="227"/>
      <c r="B206" s="104"/>
      <c r="C206" s="104"/>
      <c r="D206" s="104"/>
      <c r="E206" s="104"/>
      <c r="F206" s="104"/>
      <c r="G206" s="320" t="s">
        <v>258</v>
      </c>
      <c r="H206" s="320"/>
      <c r="I206" s="320"/>
      <c r="J206" s="320"/>
      <c r="K206" s="104"/>
      <c r="L206" s="104"/>
      <c r="M206" s="104"/>
    </row>
    <row r="207" spans="1:14" ht="16.2" x14ac:dyDescent="0.35">
      <c r="A207" s="227"/>
      <c r="B207" s="107"/>
      <c r="C207" s="80"/>
      <c r="D207" s="307"/>
      <c r="E207" s="307"/>
      <c r="F207" s="307"/>
      <c r="G207" s="307"/>
      <c r="H207" s="109"/>
      <c r="I207" s="109"/>
      <c r="J207" s="109"/>
      <c r="K207" s="110"/>
      <c r="L207" s="308" t="s">
        <v>3</v>
      </c>
      <c r="M207" s="308"/>
    </row>
    <row r="208" spans="1:14" ht="6.75" customHeight="1" x14ac:dyDescent="0.3">
      <c r="A208" s="227"/>
      <c r="B208" s="107"/>
      <c r="C208" s="104"/>
      <c r="D208" s="104"/>
      <c r="E208" s="105"/>
      <c r="F208" s="104"/>
      <c r="G208" s="104"/>
      <c r="H208" s="104"/>
      <c r="I208" s="104"/>
      <c r="J208" s="104"/>
      <c r="K208" s="104"/>
      <c r="L208" s="104"/>
      <c r="M208" s="80"/>
    </row>
    <row r="209" spans="1:13" ht="46.8" x14ac:dyDescent="0.3">
      <c r="A209" s="230"/>
      <c r="B209" s="115" t="s">
        <v>4</v>
      </c>
      <c r="C209" s="116" t="s">
        <v>5</v>
      </c>
      <c r="D209" s="117" t="s">
        <v>6</v>
      </c>
      <c r="E209" s="318" t="s">
        <v>7</v>
      </c>
      <c r="F209" s="319"/>
      <c r="G209" s="115" t="s">
        <v>8</v>
      </c>
      <c r="H209" s="116" t="s">
        <v>9</v>
      </c>
      <c r="I209" s="116" t="s">
        <v>10</v>
      </c>
      <c r="J209" s="116" t="s">
        <v>11</v>
      </c>
      <c r="K209" s="116" t="s">
        <v>12</v>
      </c>
      <c r="L209" s="116" t="s">
        <v>13</v>
      </c>
      <c r="M209" s="116" t="s">
        <v>14</v>
      </c>
    </row>
    <row r="210" spans="1:13" s="103" customFormat="1" x14ac:dyDescent="0.3">
      <c r="A210" s="230"/>
      <c r="B210" s="115" t="s">
        <v>15</v>
      </c>
      <c r="C210" s="116"/>
      <c r="D210" s="117"/>
      <c r="E210" s="118"/>
      <c r="F210" s="116"/>
      <c r="G210" s="115"/>
      <c r="H210" s="116"/>
      <c r="I210" s="116"/>
      <c r="J210" s="116"/>
      <c r="K210" s="116"/>
      <c r="L210" s="116"/>
      <c r="M210" s="114"/>
    </row>
    <row r="211" spans="1:13" s="103" customFormat="1" x14ac:dyDescent="0.3">
      <c r="A211" s="229">
        <v>121</v>
      </c>
      <c r="B211" s="193"/>
      <c r="C211" s="177"/>
      <c r="D211" s="177"/>
      <c r="E211" s="163"/>
      <c r="F211" s="164"/>
      <c r="G211" s="162"/>
      <c r="H211" s="169"/>
      <c r="I211" s="171"/>
      <c r="J211" s="203"/>
      <c r="K211" s="220"/>
      <c r="L211" s="199"/>
      <c r="M211" s="252"/>
    </row>
    <row r="212" spans="1:13" s="103" customFormat="1" x14ac:dyDescent="0.3">
      <c r="A212" s="225">
        <v>122</v>
      </c>
      <c r="B212" s="162"/>
      <c r="C212" s="196"/>
      <c r="D212" s="196"/>
      <c r="E212" s="163"/>
      <c r="F212" s="164"/>
      <c r="G212" s="157"/>
      <c r="H212" s="165"/>
      <c r="I212" s="198"/>
      <c r="J212" s="166"/>
      <c r="K212" s="167"/>
      <c r="L212" s="168"/>
      <c r="M212" s="261"/>
    </row>
    <row r="213" spans="1:13" s="103" customFormat="1" x14ac:dyDescent="0.3">
      <c r="A213" s="225">
        <v>123</v>
      </c>
      <c r="B213" s="162"/>
      <c r="C213" s="196"/>
      <c r="D213" s="196"/>
      <c r="E213" s="163"/>
      <c r="F213" s="164"/>
      <c r="G213" s="157"/>
      <c r="H213" s="165"/>
      <c r="I213" s="198"/>
      <c r="J213" s="166"/>
      <c r="K213" s="167"/>
      <c r="L213" s="168"/>
      <c r="M213" s="237"/>
    </row>
    <row r="214" spans="1:13" s="103" customFormat="1" ht="34.5" customHeight="1" x14ac:dyDescent="0.3">
      <c r="A214" s="225">
        <f t="shared" ref="A214:A219" si="5">A213+1</f>
        <v>124</v>
      </c>
      <c r="B214" s="162"/>
      <c r="C214" s="189"/>
      <c r="D214" s="189"/>
      <c r="E214" s="163"/>
      <c r="F214" s="164"/>
      <c r="G214" s="162"/>
      <c r="H214" s="169"/>
      <c r="I214" s="171"/>
      <c r="J214" s="166"/>
      <c r="K214" s="167"/>
      <c r="L214" s="168"/>
      <c r="M214" s="222"/>
    </row>
    <row r="215" spans="1:13" s="103" customFormat="1" ht="43.5" customHeight="1" x14ac:dyDescent="0.3">
      <c r="A215" s="225">
        <f t="shared" si="5"/>
        <v>125</v>
      </c>
      <c r="B215" s="162"/>
      <c r="C215" s="189"/>
      <c r="D215" s="189"/>
      <c r="E215" s="163"/>
      <c r="F215" s="164"/>
      <c r="G215" s="162"/>
      <c r="H215" s="169"/>
      <c r="I215" s="171"/>
      <c r="J215" s="166"/>
      <c r="K215" s="167"/>
      <c r="L215" s="168"/>
      <c r="M215" s="222"/>
    </row>
    <row r="216" spans="1:13" s="103" customFormat="1" ht="46.5" customHeight="1" x14ac:dyDescent="0.3">
      <c r="A216" s="225">
        <f t="shared" si="5"/>
        <v>126</v>
      </c>
      <c r="B216" s="162"/>
      <c r="C216" s="189"/>
      <c r="D216" s="189"/>
      <c r="E216" s="163"/>
      <c r="F216" s="164"/>
      <c r="G216" s="162"/>
      <c r="H216" s="169"/>
      <c r="I216" s="171"/>
      <c r="J216" s="166"/>
      <c r="K216" s="167"/>
      <c r="L216" s="168"/>
      <c r="M216" s="222"/>
    </row>
    <row r="217" spans="1:13" s="103" customFormat="1" ht="36.75" customHeight="1" x14ac:dyDescent="0.3">
      <c r="A217" s="225">
        <f t="shared" si="5"/>
        <v>127</v>
      </c>
      <c r="B217" s="162"/>
      <c r="C217" s="189"/>
      <c r="D217" s="189"/>
      <c r="E217" s="163"/>
      <c r="F217" s="164"/>
      <c r="G217" s="162"/>
      <c r="H217" s="169"/>
      <c r="I217" s="171"/>
      <c r="J217" s="171"/>
      <c r="K217" s="171"/>
      <c r="L217" s="190"/>
      <c r="M217" s="248"/>
    </row>
    <row r="218" spans="1:13" s="103" customFormat="1" ht="35.25" customHeight="1" x14ac:dyDescent="0.3">
      <c r="A218" s="225">
        <f t="shared" si="5"/>
        <v>128</v>
      </c>
      <c r="B218" s="162"/>
      <c r="C218" s="196"/>
      <c r="D218" s="196"/>
      <c r="E218" s="163"/>
      <c r="F218" s="164"/>
      <c r="G218" s="162"/>
      <c r="H218" s="169"/>
      <c r="I218" s="171"/>
      <c r="J218" s="171"/>
      <c r="K218" s="209"/>
      <c r="L218" s="168"/>
      <c r="M218" s="64"/>
    </row>
    <row r="219" spans="1:13" s="103" customFormat="1" ht="33" customHeight="1" x14ac:dyDescent="0.3">
      <c r="A219" s="235">
        <f t="shared" si="5"/>
        <v>129</v>
      </c>
      <c r="B219" s="162"/>
      <c r="C219" s="196"/>
      <c r="D219" s="196"/>
      <c r="E219" s="163"/>
      <c r="F219" s="164"/>
      <c r="G219" s="154"/>
      <c r="H219" s="165"/>
      <c r="I219" s="198"/>
      <c r="J219" s="205"/>
      <c r="K219" s="206"/>
      <c r="L219" s="199"/>
      <c r="M219" s="71"/>
    </row>
    <row r="220" spans="1:13" s="103" customFormat="1" ht="31.5" customHeight="1" x14ac:dyDescent="0.35">
      <c r="A220" s="235">
        <v>130</v>
      </c>
      <c r="B220" s="274"/>
      <c r="C220" s="275"/>
      <c r="D220" s="275"/>
      <c r="E220" s="276"/>
      <c r="F220" s="277"/>
      <c r="G220" s="278"/>
      <c r="H220" s="279"/>
      <c r="I220" s="280"/>
      <c r="J220" s="281"/>
      <c r="K220" s="282"/>
      <c r="L220" s="283"/>
      <c r="M220" s="64"/>
    </row>
    <row r="221" spans="1:13" s="103" customFormat="1" ht="17.399999999999999" x14ac:dyDescent="0.35">
      <c r="A221" s="235">
        <v>131</v>
      </c>
      <c r="B221" s="284"/>
      <c r="C221" s="285"/>
      <c r="D221" s="285"/>
      <c r="E221" s="286"/>
      <c r="F221" s="287"/>
      <c r="G221" s="288"/>
      <c r="H221" s="289"/>
      <c r="I221" s="290"/>
      <c r="J221" s="291"/>
      <c r="K221" s="292"/>
      <c r="L221" s="293"/>
      <c r="M221" s="294"/>
    </row>
    <row r="222" spans="1:13" s="103" customFormat="1" ht="33.75" customHeight="1" x14ac:dyDescent="0.3">
      <c r="A222" s="235">
        <v>132</v>
      </c>
      <c r="B222" s="162"/>
      <c r="C222" s="177"/>
      <c r="D222" s="177"/>
      <c r="E222" s="163"/>
      <c r="F222" s="164"/>
      <c r="G222" s="162"/>
      <c r="H222" s="169"/>
      <c r="I222" s="198"/>
      <c r="J222" s="190"/>
      <c r="K222" s="197"/>
      <c r="L222" s="191"/>
      <c r="M222" s="221"/>
    </row>
    <row r="223" spans="1:13" s="103" customFormat="1" ht="32.25" customHeight="1" x14ac:dyDescent="0.3">
      <c r="A223" s="236">
        <v>133</v>
      </c>
      <c r="B223" s="162"/>
      <c r="C223" s="177"/>
      <c r="D223" s="177"/>
      <c r="E223" s="163"/>
      <c r="F223" s="164"/>
      <c r="G223" s="162"/>
      <c r="H223" s="165"/>
      <c r="I223" s="198"/>
      <c r="J223" s="205"/>
      <c r="K223" s="206"/>
      <c r="L223" s="199"/>
      <c r="M223" s="198"/>
    </row>
    <row r="224" spans="1:13" s="103" customFormat="1" ht="30" customHeight="1" x14ac:dyDescent="0.3">
      <c r="A224" s="235">
        <v>134</v>
      </c>
      <c r="B224" s="162"/>
      <c r="C224" s="177"/>
      <c r="D224" s="177"/>
      <c r="E224" s="163"/>
      <c r="F224" s="164"/>
      <c r="G224" s="162"/>
      <c r="H224" s="165"/>
      <c r="I224" s="198"/>
      <c r="J224" s="205"/>
      <c r="K224" s="206"/>
      <c r="L224" s="199"/>
      <c r="M224" s="194"/>
    </row>
    <row r="225" spans="1:14" s="103" customFormat="1" ht="30" customHeight="1" x14ac:dyDescent="0.3">
      <c r="A225" s="225">
        <v>135</v>
      </c>
      <c r="B225" s="193"/>
      <c r="C225" s="177"/>
      <c r="D225" s="177"/>
      <c r="E225" s="163"/>
      <c r="F225" s="164"/>
      <c r="G225" s="193"/>
      <c r="H225" s="169"/>
      <c r="I225" s="171"/>
      <c r="J225" s="171"/>
      <c r="K225" s="171"/>
      <c r="L225" s="199"/>
      <c r="M225" s="194"/>
    </row>
    <row r="226" spans="1:14" s="103" customFormat="1" x14ac:dyDescent="0.3">
      <c r="A226" s="225">
        <v>136</v>
      </c>
      <c r="B226" s="193"/>
      <c r="C226" s="177"/>
      <c r="D226" s="177"/>
      <c r="E226" s="163"/>
      <c r="F226" s="164"/>
      <c r="G226" s="162"/>
      <c r="H226" s="169"/>
      <c r="I226" s="171"/>
      <c r="J226" s="171"/>
      <c r="K226" s="204"/>
      <c r="L226" s="191"/>
      <c r="M226" s="295"/>
    </row>
    <row r="227" spans="1:14" s="103" customFormat="1" x14ac:dyDescent="0.3">
      <c r="A227" s="225">
        <v>137</v>
      </c>
      <c r="B227" s="162"/>
      <c r="C227" s="210"/>
      <c r="D227" s="210"/>
      <c r="E227" s="166"/>
      <c r="F227" s="164"/>
      <c r="G227" s="162"/>
      <c r="H227" s="165"/>
      <c r="I227" s="198"/>
      <c r="J227" s="166"/>
      <c r="K227" s="167"/>
      <c r="L227" s="168"/>
      <c r="M227" s="237"/>
    </row>
    <row r="228" spans="1:14" s="103" customFormat="1" x14ac:dyDescent="0.3">
      <c r="A228" s="225">
        <v>138</v>
      </c>
      <c r="B228" s="207"/>
      <c r="C228" s="189"/>
      <c r="D228" s="189"/>
      <c r="E228" s="163"/>
      <c r="F228" s="164"/>
      <c r="G228" s="154"/>
      <c r="H228" s="169"/>
      <c r="I228" s="171"/>
      <c r="J228" s="197"/>
      <c r="K228" s="197"/>
      <c r="L228" s="191"/>
      <c r="M228" s="222"/>
    </row>
    <row r="229" spans="1:14" s="103" customFormat="1" ht="32.25" customHeight="1" x14ac:dyDescent="0.3">
      <c r="A229" s="225">
        <v>139</v>
      </c>
      <c r="B229" s="207"/>
      <c r="C229" s="196"/>
      <c r="D229" s="196"/>
      <c r="E229" s="163"/>
      <c r="F229" s="164"/>
      <c r="G229" s="154"/>
      <c r="H229" s="169"/>
      <c r="I229" s="171"/>
      <c r="J229" s="171"/>
      <c r="K229" s="209"/>
      <c r="L229" s="168"/>
      <c r="M229" s="222"/>
    </row>
    <row r="230" spans="1:14" s="103" customFormat="1" x14ac:dyDescent="0.3">
      <c r="A230" s="225">
        <v>140</v>
      </c>
      <c r="B230" s="207"/>
      <c r="C230" s="196"/>
      <c r="D230" s="196"/>
      <c r="E230" s="163"/>
      <c r="F230" s="164"/>
      <c r="G230" s="162"/>
      <c r="H230" s="169"/>
      <c r="I230" s="171"/>
      <c r="J230" s="171"/>
      <c r="K230" s="209"/>
      <c r="L230" s="168"/>
      <c r="M230" s="222"/>
      <c r="N230" s="254"/>
    </row>
    <row r="231" spans="1:14" x14ac:dyDescent="0.3">
      <c r="A231" s="80"/>
      <c r="B231" s="66"/>
      <c r="C231" s="134">
        <f>SUM(C211:C230)</f>
        <v>0</v>
      </c>
      <c r="D231" s="134">
        <f>SUM(D211:D230)</f>
        <v>0</v>
      </c>
      <c r="E231" s="74"/>
      <c r="F231" s="61"/>
      <c r="G231" s="59"/>
      <c r="H231" s="62"/>
      <c r="I231" s="58"/>
      <c r="J231" s="131"/>
      <c r="K231" s="131"/>
      <c r="L231" s="65"/>
      <c r="M231" s="3"/>
    </row>
    <row r="232" spans="1:14" x14ac:dyDescent="0.3">
      <c r="A232" s="3"/>
      <c r="B232" s="31" t="s">
        <v>79</v>
      </c>
      <c r="C232" s="32">
        <f>C231+C196</f>
        <v>78655.98</v>
      </c>
      <c r="D232" s="32">
        <f>D231+D196</f>
        <v>78655.98</v>
      </c>
      <c r="E232" s="33"/>
      <c r="F232" s="183"/>
      <c r="G232" s="34"/>
      <c r="H232" s="36"/>
      <c r="I232" s="36"/>
      <c r="J232" s="37"/>
      <c r="K232" s="37"/>
      <c r="L232" s="36"/>
      <c r="M232" s="36"/>
    </row>
    <row r="233" spans="1:14" x14ac:dyDescent="0.3">
      <c r="A233" s="3"/>
      <c r="B233" s="38"/>
      <c r="C233" s="39"/>
      <c r="D233" s="39"/>
      <c r="E233" s="33"/>
      <c r="F233" s="183"/>
      <c r="G233" s="34"/>
      <c r="H233" s="40" t="s">
        <v>81</v>
      </c>
      <c r="I233" s="40"/>
      <c r="J233" s="40"/>
      <c r="K233" s="40"/>
      <c r="L233" s="40" t="s">
        <v>82</v>
      </c>
      <c r="M233" s="3"/>
    </row>
    <row r="234" spans="1:14" x14ac:dyDescent="0.3">
      <c r="A234" s="3"/>
      <c r="B234" s="38"/>
      <c r="C234" s="39"/>
      <c r="D234" s="39"/>
      <c r="E234" s="41"/>
      <c r="F234" s="183"/>
      <c r="G234" s="56"/>
      <c r="H234" s="42" t="s">
        <v>83</v>
      </c>
      <c r="I234" s="42"/>
      <c r="J234" s="54"/>
      <c r="K234" s="42"/>
      <c r="L234" s="42" t="s">
        <v>84</v>
      </c>
      <c r="M234" s="42"/>
    </row>
    <row r="235" spans="1:14" x14ac:dyDescent="0.3">
      <c r="A235" s="43" t="s">
        <v>85</v>
      </c>
      <c r="B235" s="3"/>
      <c r="C235" s="244" t="s">
        <v>259</v>
      </c>
      <c r="D235" s="7"/>
      <c r="E235" s="41"/>
      <c r="F235" s="183"/>
      <c r="G235" s="37"/>
      <c r="H235" s="36"/>
      <c r="I235" s="36"/>
      <c r="J235" s="3"/>
      <c r="K235" s="3"/>
      <c r="L235" s="36"/>
      <c r="M235" s="36"/>
    </row>
    <row r="236" spans="1:14" x14ac:dyDescent="0.3">
      <c r="A236" s="43"/>
      <c r="B236" s="3"/>
      <c r="C236" s="43"/>
      <c r="D236" s="129"/>
      <c r="E236" s="41"/>
      <c r="F236" s="183"/>
      <c r="G236" s="37"/>
      <c r="H236" s="42" t="s">
        <v>82</v>
      </c>
      <c r="I236" s="42"/>
      <c r="J236" s="3"/>
      <c r="K236" s="3"/>
      <c r="L236" s="42" t="s">
        <v>82</v>
      </c>
      <c r="M236" s="45"/>
    </row>
    <row r="237" spans="1:14" x14ac:dyDescent="0.3">
      <c r="A237" s="49" t="s">
        <v>87</v>
      </c>
      <c r="B237" s="3"/>
      <c r="C237" s="3"/>
      <c r="D237" s="3"/>
      <c r="E237" s="50"/>
      <c r="F237" s="160"/>
      <c r="G237" s="3"/>
      <c r="H237" s="42" t="s">
        <v>88</v>
      </c>
      <c r="I237" s="3"/>
      <c r="J237" s="3"/>
      <c r="K237" s="3"/>
      <c r="L237" s="42" t="s">
        <v>89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43" t="s">
        <v>90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299/2025</v>
      </c>
    </row>
    <row r="241" spans="1:13" x14ac:dyDescent="0.3">
      <c r="A241" s="309" t="s">
        <v>1</v>
      </c>
      <c r="B241" s="309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</row>
    <row r="242" spans="1:13" ht="16.2" x14ac:dyDescent="0.35">
      <c r="A242" s="49"/>
      <c r="B242" s="6"/>
      <c r="C242" s="3"/>
      <c r="D242" s="321" t="s">
        <v>258</v>
      </c>
      <c r="E242" s="321"/>
      <c r="F242" s="321"/>
      <c r="G242" s="321"/>
      <c r="H242" s="8"/>
      <c r="I242" s="8"/>
      <c r="J242" s="8"/>
      <c r="K242" s="9"/>
      <c r="L242" s="308" t="s">
        <v>3</v>
      </c>
      <c r="M242" s="308"/>
    </row>
    <row r="243" spans="1:13" ht="10.5" customHeight="1" x14ac:dyDescent="0.3">
      <c r="A243" s="49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223"/>
      <c r="B244" s="11" t="s">
        <v>4</v>
      </c>
      <c r="C244" s="12" t="s">
        <v>5</v>
      </c>
      <c r="D244" s="13" t="s">
        <v>6</v>
      </c>
      <c r="E244" s="311" t="s">
        <v>7</v>
      </c>
      <c r="F244" s="312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224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103" customFormat="1" x14ac:dyDescent="0.3">
      <c r="A246" s="229">
        <v>141</v>
      </c>
      <c r="B246" s="207"/>
      <c r="C246" s="196"/>
      <c r="D246" s="196"/>
      <c r="E246" s="163"/>
      <c r="F246" s="164"/>
      <c r="G246" s="154"/>
      <c r="H246" s="165"/>
      <c r="I246" s="198"/>
      <c r="J246" s="205"/>
      <c r="K246" s="206"/>
      <c r="L246" s="199"/>
      <c r="M246" s="248"/>
    </row>
    <row r="247" spans="1:13" s="103" customFormat="1" x14ac:dyDescent="0.3">
      <c r="A247" s="229">
        <v>142</v>
      </c>
      <c r="B247" s="207"/>
      <c r="C247" s="196"/>
      <c r="D247" s="196"/>
      <c r="E247" s="163"/>
      <c r="F247" s="164"/>
      <c r="G247" s="154"/>
      <c r="H247" s="165"/>
      <c r="I247" s="198"/>
      <c r="J247" s="205"/>
      <c r="K247" s="206"/>
      <c r="L247" s="199"/>
      <c r="M247" s="248"/>
    </row>
    <row r="248" spans="1:13" s="103" customFormat="1" ht="36" customHeight="1" x14ac:dyDescent="0.3">
      <c r="A248" s="225">
        <v>143</v>
      </c>
      <c r="B248" s="162"/>
      <c r="C248" s="189"/>
      <c r="D248" s="189"/>
      <c r="E248" s="163"/>
      <c r="F248" s="164"/>
      <c r="G248" s="162"/>
      <c r="H248" s="169"/>
      <c r="I248" s="171"/>
      <c r="J248" s="166"/>
      <c r="K248" s="167"/>
      <c r="L248" s="168"/>
      <c r="M248" s="248"/>
    </row>
    <row r="249" spans="1:13" s="103" customFormat="1" ht="27.75" customHeight="1" x14ac:dyDescent="0.3">
      <c r="A249" s="225">
        <v>144</v>
      </c>
      <c r="B249" s="207"/>
      <c r="C249" s="196"/>
      <c r="D249" s="196"/>
      <c r="E249" s="163"/>
      <c r="F249" s="164"/>
      <c r="G249" s="154"/>
      <c r="H249" s="165"/>
      <c r="I249" s="198"/>
      <c r="J249" s="205"/>
      <c r="K249" s="206"/>
      <c r="L249" s="199"/>
      <c r="M249" s="248"/>
    </row>
    <row r="250" spans="1:13" s="103" customFormat="1" ht="35.25" customHeight="1" x14ac:dyDescent="0.3">
      <c r="A250" s="225">
        <v>145</v>
      </c>
      <c r="B250" s="207"/>
      <c r="C250" s="196"/>
      <c r="D250" s="196"/>
      <c r="E250" s="163"/>
      <c r="F250" s="164"/>
      <c r="G250" s="154"/>
      <c r="H250" s="165"/>
      <c r="I250" s="198"/>
      <c r="J250" s="205"/>
      <c r="K250" s="206"/>
      <c r="L250" s="199"/>
      <c r="M250" s="248"/>
    </row>
    <row r="251" spans="1:13" s="103" customFormat="1" ht="30.75" customHeight="1" x14ac:dyDescent="0.3">
      <c r="A251" s="225">
        <v>146</v>
      </c>
      <c r="B251" s="162"/>
      <c r="C251" s="189"/>
      <c r="D251" s="189"/>
      <c r="E251" s="163"/>
      <c r="F251" s="164"/>
      <c r="G251" s="162"/>
      <c r="H251" s="169"/>
      <c r="I251" s="171"/>
      <c r="J251" s="166"/>
      <c r="K251" s="167"/>
      <c r="L251" s="168"/>
      <c r="M251" s="248"/>
    </row>
    <row r="252" spans="1:13" s="103" customFormat="1" ht="30.75" customHeight="1" x14ac:dyDescent="0.3">
      <c r="A252" s="225">
        <v>147</v>
      </c>
      <c r="B252" s="162"/>
      <c r="C252" s="189"/>
      <c r="D252" s="189"/>
      <c r="E252" s="163"/>
      <c r="F252" s="164"/>
      <c r="G252" s="162"/>
      <c r="H252" s="169"/>
      <c r="I252" s="171"/>
      <c r="J252" s="171"/>
      <c r="K252" s="171"/>
      <c r="L252" s="190"/>
      <c r="M252" s="248"/>
    </row>
    <row r="253" spans="1:13" s="103" customFormat="1" ht="30" customHeight="1" x14ac:dyDescent="0.3">
      <c r="A253" s="225">
        <v>148</v>
      </c>
      <c r="B253" s="162"/>
      <c r="C253" s="189"/>
      <c r="D253" s="189"/>
      <c r="E253" s="163"/>
      <c r="F253" s="164"/>
      <c r="G253" s="162"/>
      <c r="H253" s="165"/>
      <c r="I253" s="171"/>
      <c r="J253" s="166"/>
      <c r="K253" s="167"/>
      <c r="L253" s="168"/>
      <c r="M253" s="222"/>
    </row>
    <row r="254" spans="1:13" s="103" customFormat="1" ht="30" customHeight="1" x14ac:dyDescent="0.3">
      <c r="A254" s="225">
        <v>149</v>
      </c>
      <c r="B254" s="162"/>
      <c r="C254" s="189"/>
      <c r="D254" s="189"/>
      <c r="E254" s="163"/>
      <c r="F254" s="164"/>
      <c r="G254" s="162"/>
      <c r="H254" s="165"/>
      <c r="I254" s="171"/>
      <c r="J254" s="166"/>
      <c r="K254" s="167"/>
      <c r="L254" s="168"/>
      <c r="M254" s="222"/>
    </row>
    <row r="255" spans="1:13" s="103" customFormat="1" x14ac:dyDescent="0.3">
      <c r="A255" s="235">
        <v>150</v>
      </c>
      <c r="B255" s="59"/>
      <c r="C255" s="75"/>
      <c r="D255" s="75"/>
      <c r="E255" s="64"/>
      <c r="F255" s="61"/>
      <c r="G255" s="59"/>
      <c r="H255" s="62"/>
      <c r="I255" s="72"/>
      <c r="J255" s="245"/>
      <c r="K255" s="246"/>
      <c r="L255" s="65"/>
      <c r="M255" s="222"/>
    </row>
    <row r="256" spans="1:13" s="103" customFormat="1" x14ac:dyDescent="0.3">
      <c r="A256" s="235">
        <v>151</v>
      </c>
      <c r="B256" s="59"/>
      <c r="C256" s="189"/>
      <c r="D256" s="189"/>
      <c r="E256" s="163"/>
      <c r="F256" s="164"/>
      <c r="G256" s="162"/>
      <c r="H256" s="169"/>
      <c r="I256" s="171"/>
      <c r="J256" s="166"/>
      <c r="K256" s="167"/>
      <c r="L256" s="168"/>
      <c r="M256" s="222"/>
    </row>
    <row r="257" spans="1:13" s="103" customFormat="1" x14ac:dyDescent="0.3">
      <c r="A257" s="235">
        <v>152</v>
      </c>
      <c r="B257" s="207"/>
      <c r="C257" s="189"/>
      <c r="D257" s="189"/>
      <c r="E257" s="163"/>
      <c r="F257" s="164"/>
      <c r="G257" s="154"/>
      <c r="H257" s="169"/>
      <c r="I257" s="171"/>
      <c r="J257" s="208"/>
      <c r="K257" s="197"/>
      <c r="L257" s="191"/>
      <c r="M257" s="222"/>
    </row>
    <row r="258" spans="1:13" s="103" customFormat="1" x14ac:dyDescent="0.3">
      <c r="A258" s="235">
        <v>153</v>
      </c>
      <c r="B258" s="162"/>
      <c r="C258" s="196"/>
      <c r="D258" s="196"/>
      <c r="E258" s="166"/>
      <c r="F258" s="164"/>
      <c r="G258" s="162"/>
      <c r="H258" s="165"/>
      <c r="I258" s="171"/>
      <c r="J258" s="171"/>
      <c r="K258" s="204"/>
      <c r="L258" s="168"/>
      <c r="M258" s="222"/>
    </row>
    <row r="259" spans="1:13" s="103" customFormat="1" x14ac:dyDescent="0.3">
      <c r="A259" s="236">
        <v>154</v>
      </c>
      <c r="B259" s="243"/>
      <c r="C259" s="177"/>
      <c r="D259" s="177"/>
      <c r="E259" s="163"/>
      <c r="F259" s="164"/>
      <c r="G259" s="154"/>
      <c r="H259" s="169"/>
      <c r="I259" s="171"/>
      <c r="J259" s="197"/>
      <c r="K259" s="197"/>
      <c r="L259" s="191"/>
      <c r="M259" s="222"/>
    </row>
    <row r="260" spans="1:13" s="103" customFormat="1" x14ac:dyDescent="0.3">
      <c r="A260" s="235">
        <v>155</v>
      </c>
      <c r="B260" s="59"/>
      <c r="C260" s="130"/>
      <c r="D260" s="130"/>
      <c r="E260" s="60"/>
      <c r="F260" s="153"/>
      <c r="G260" s="157"/>
      <c r="H260" s="158"/>
      <c r="I260" s="72"/>
      <c r="J260" s="64"/>
      <c r="K260" s="79"/>
      <c r="L260" s="69"/>
      <c r="M260" s="124"/>
    </row>
    <row r="261" spans="1:13" s="103" customFormat="1" x14ac:dyDescent="0.3">
      <c r="A261" s="225">
        <v>156</v>
      </c>
      <c r="B261" s="145"/>
      <c r="C261" s="146"/>
      <c r="D261" s="146"/>
      <c r="E261" s="147"/>
      <c r="F261" s="185"/>
      <c r="G261" s="148"/>
      <c r="H261" s="149"/>
      <c r="I261" s="150"/>
      <c r="J261" s="151"/>
      <c r="K261" s="151"/>
      <c r="L261" s="152"/>
      <c r="M261" s="77"/>
    </row>
    <row r="262" spans="1:13" s="103" customFormat="1" ht="32.25" customHeight="1" x14ac:dyDescent="0.3">
      <c r="A262" s="225">
        <v>157</v>
      </c>
      <c r="B262" s="57"/>
      <c r="C262" s="68"/>
      <c r="D262" s="68"/>
      <c r="E262" s="74"/>
      <c r="F262" s="61"/>
      <c r="G262" s="59"/>
      <c r="H262" s="62"/>
      <c r="I262" s="122"/>
      <c r="J262" s="63"/>
      <c r="K262" s="73"/>
      <c r="L262" s="76"/>
      <c r="M262" s="77"/>
    </row>
    <row r="263" spans="1:13" s="103" customFormat="1" x14ac:dyDescent="0.3">
      <c r="A263" s="225">
        <v>158</v>
      </c>
      <c r="B263" s="59"/>
      <c r="C263" s="67"/>
      <c r="D263" s="67"/>
      <c r="E263" s="74"/>
      <c r="F263" s="61"/>
      <c r="G263" s="59"/>
      <c r="H263" s="70"/>
      <c r="I263" s="122"/>
      <c r="J263" s="68"/>
      <c r="K263" s="126"/>
      <c r="L263" s="69"/>
      <c r="M263" s="124"/>
    </row>
    <row r="264" spans="1:13" s="103" customFormat="1" x14ac:dyDescent="0.3">
      <c r="A264" s="225">
        <v>159</v>
      </c>
      <c r="B264" s="57"/>
      <c r="C264" s="68"/>
      <c r="D264" s="137"/>
      <c r="E264" s="60"/>
      <c r="F264" s="61"/>
      <c r="G264" s="57"/>
      <c r="H264" s="62"/>
      <c r="I264" s="58"/>
      <c r="J264" s="64"/>
      <c r="K264" s="79"/>
      <c r="L264" s="65"/>
      <c r="M264" s="125"/>
    </row>
    <row r="265" spans="1:13" s="103" customFormat="1" x14ac:dyDescent="0.3">
      <c r="A265" s="225">
        <v>160</v>
      </c>
      <c r="B265" s="139"/>
      <c r="C265" s="140"/>
      <c r="D265" s="140"/>
      <c r="E265" s="141"/>
      <c r="F265" s="138"/>
      <c r="G265" s="139"/>
      <c r="H265" s="142"/>
      <c r="I265" s="143"/>
      <c r="J265" s="132"/>
      <c r="K265" s="133"/>
      <c r="L265" s="65"/>
      <c r="M265" s="125"/>
    </row>
    <row r="266" spans="1:13" x14ac:dyDescent="0.3">
      <c r="A266" s="3"/>
      <c r="B266" s="29" t="s">
        <v>78</v>
      </c>
      <c r="C266" s="30">
        <f>SUM(C246:C265)</f>
        <v>0</v>
      </c>
      <c r="D266" s="30">
        <f>SUM(D246:D265)</f>
        <v>0</v>
      </c>
      <c r="E266" s="316"/>
      <c r="F266" s="317"/>
      <c r="G266" s="317"/>
      <c r="H266" s="317"/>
      <c r="I266" s="317"/>
      <c r="J266" s="317"/>
      <c r="K266" s="317"/>
      <c r="L266" s="317"/>
      <c r="M266" s="3"/>
    </row>
    <row r="267" spans="1:13" x14ac:dyDescent="0.3">
      <c r="A267" s="3"/>
      <c r="B267" s="31" t="s">
        <v>79</v>
      </c>
      <c r="C267" s="32">
        <f>C266+C232</f>
        <v>78655.98</v>
      </c>
      <c r="D267" s="32">
        <f>D266+D232</f>
        <v>78655.98</v>
      </c>
      <c r="E267" s="33"/>
      <c r="F267" s="183"/>
      <c r="G267" s="34"/>
      <c r="H267" s="36"/>
      <c r="I267" s="36"/>
      <c r="J267" s="37"/>
      <c r="K267" s="37"/>
      <c r="L267" s="36"/>
      <c r="M267" s="36"/>
    </row>
    <row r="268" spans="1:13" x14ac:dyDescent="0.3">
      <c r="A268" s="3"/>
      <c r="B268" s="38"/>
      <c r="C268" s="39"/>
      <c r="D268" s="39"/>
      <c r="E268" s="33"/>
      <c r="F268" s="183"/>
      <c r="G268" s="34"/>
      <c r="H268" s="40" t="s">
        <v>81</v>
      </c>
      <c r="I268" s="40"/>
      <c r="J268" s="40"/>
      <c r="K268" s="40"/>
      <c r="L268" s="40" t="s">
        <v>82</v>
      </c>
      <c r="M268" s="3"/>
    </row>
    <row r="269" spans="1:13" x14ac:dyDescent="0.3">
      <c r="A269" s="3"/>
      <c r="B269" s="38"/>
      <c r="C269" s="39"/>
      <c r="D269" s="39"/>
      <c r="E269" s="41"/>
      <c r="F269" s="183"/>
      <c r="G269" s="44"/>
      <c r="H269" s="42" t="s">
        <v>83</v>
      </c>
      <c r="I269" s="42"/>
      <c r="J269" s="42"/>
      <c r="K269" s="42"/>
      <c r="L269" s="42" t="s">
        <v>84</v>
      </c>
      <c r="M269" s="42"/>
    </row>
    <row r="270" spans="1:13" x14ac:dyDescent="0.3">
      <c r="A270" s="43"/>
      <c r="B270" s="43" t="s">
        <v>261</v>
      </c>
      <c r="C270" s="244" t="s">
        <v>259</v>
      </c>
      <c r="D270" s="3"/>
      <c r="E270" s="41"/>
      <c r="F270" s="183"/>
      <c r="G270" s="37"/>
      <c r="H270" s="42"/>
      <c r="I270" s="42"/>
      <c r="J270" s="3"/>
      <c r="K270" s="3"/>
      <c r="L270" s="42"/>
      <c r="M270" s="45"/>
    </row>
    <row r="271" spans="1:13" x14ac:dyDescent="0.3">
      <c r="A271" s="43"/>
      <c r="B271" s="3"/>
      <c r="C271" s="43"/>
      <c r="D271" s="3"/>
      <c r="E271" s="41"/>
      <c r="F271" s="183"/>
      <c r="G271" s="37"/>
      <c r="H271" s="46"/>
      <c r="I271" s="47"/>
      <c r="J271" s="3"/>
      <c r="K271" s="3"/>
      <c r="L271" s="46"/>
      <c r="M271" s="48"/>
    </row>
    <row r="272" spans="1:13" x14ac:dyDescent="0.3">
      <c r="A272" s="43"/>
      <c r="B272" s="3"/>
      <c r="C272" s="43"/>
      <c r="D272" s="3"/>
      <c r="E272" s="41"/>
      <c r="F272" s="183"/>
      <c r="G272" s="37"/>
      <c r="H272" s="42" t="s">
        <v>82</v>
      </c>
      <c r="I272" s="42"/>
      <c r="J272" s="3"/>
      <c r="K272" s="3"/>
      <c r="L272" s="42" t="s">
        <v>82</v>
      </c>
      <c r="M272" s="45"/>
    </row>
    <row r="273" spans="1:13" x14ac:dyDescent="0.3">
      <c r="A273" s="49" t="s">
        <v>87</v>
      </c>
      <c r="B273" s="3"/>
      <c r="C273" s="3"/>
      <c r="D273" s="3"/>
      <c r="E273" s="50"/>
      <c r="F273" s="160"/>
      <c r="G273" s="3"/>
      <c r="H273" s="42" t="s">
        <v>88</v>
      </c>
      <c r="I273" s="3"/>
      <c r="J273" s="3"/>
      <c r="K273" s="3"/>
      <c r="L273" s="42" t="s">
        <v>89</v>
      </c>
      <c r="M273" s="3"/>
    </row>
  </sheetData>
  <mergeCells count="39">
    <mergeCell ref="L31:M3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A35:M35"/>
    <mergeCell ref="A67:M67"/>
    <mergeCell ref="D68:G68"/>
    <mergeCell ref="L68:M68"/>
    <mergeCell ref="E69:F69"/>
    <mergeCell ref="E91:L91"/>
    <mergeCell ref="L27:M27"/>
    <mergeCell ref="E244:F244"/>
    <mergeCell ref="E266:L266"/>
    <mergeCell ref="A170:M170"/>
    <mergeCell ref="D171:G171"/>
    <mergeCell ref="L171:M171"/>
    <mergeCell ref="E173:F173"/>
    <mergeCell ref="E209:F209"/>
    <mergeCell ref="G206:J206"/>
    <mergeCell ref="A241:M241"/>
    <mergeCell ref="D242:G242"/>
    <mergeCell ref="L242:M242"/>
    <mergeCell ref="D102:G102"/>
    <mergeCell ref="L102:M102"/>
    <mergeCell ref="E104:F104"/>
    <mergeCell ref="A205:M205"/>
    <mergeCell ref="D207:G207"/>
    <mergeCell ref="L207:M207"/>
    <mergeCell ref="A136:M136"/>
    <mergeCell ref="D137:G137"/>
    <mergeCell ref="L137:M137"/>
    <mergeCell ref="E139:F139"/>
    <mergeCell ref="E161:L161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6" fitToWidth="0" fitToHeight="0" orientation="landscape" r:id="rId1"/>
  <headerFooter>
    <oddFooter>&amp;L&amp;F&amp;C&amp;P of &amp;N</oddFooter>
  </headerFooter>
  <rowBreaks count="6" manualBreakCount="6">
    <brk id="33" max="12" man="1"/>
    <brk id="65" max="12" man="1"/>
    <brk id="99" max="12" man="1"/>
    <brk id="133" max="12" man="1"/>
    <brk id="168" max="12" man="1"/>
    <brk id="20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