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948" documentId="8_{523C5261-38B4-4258-802D-0D860FD07FF1}" xr6:coauthVersionLast="47" xr6:coauthVersionMax="47" xr10:uidLastSave="{3ADED978-7508-44CF-8186-8AB64BD8A512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Sheet1!$A$1:$M$134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92" i="1" l="1"/>
  <c r="D92" i="1"/>
  <c r="N116" i="1" l="1"/>
  <c r="A10" i="1"/>
  <c r="D127" i="1" l="1"/>
  <c r="C127" i="1"/>
  <c r="C232" i="1" l="1"/>
  <c r="D232" i="1"/>
  <c r="C162" i="1" l="1"/>
  <c r="D162" i="1"/>
  <c r="C302" i="1"/>
  <c r="D302" i="1"/>
  <c r="D196" i="1" l="1"/>
  <c r="C196" i="1"/>
  <c r="D371" i="1" l="1"/>
  <c r="C371" i="1"/>
  <c r="D404" i="1"/>
  <c r="C404" i="1"/>
  <c r="A400" i="1"/>
  <c r="A401" i="1" s="1"/>
  <c r="A402" i="1" s="1"/>
  <c r="A403" i="1" s="1"/>
  <c r="D337" i="1" l="1"/>
  <c r="C337" i="1"/>
  <c r="D59" i="1" l="1"/>
  <c r="C59" i="1"/>
  <c r="A73" i="1" l="1"/>
  <c r="A74" i="1" s="1"/>
  <c r="A75" i="1" s="1"/>
  <c r="A76" i="1" s="1"/>
  <c r="A78" i="1"/>
  <c r="A79" i="1" s="1"/>
  <c r="A80" i="1" s="1"/>
  <c r="A81" i="1" s="1"/>
  <c r="A83" i="1"/>
  <c r="A84" i="1" s="1"/>
  <c r="A85" i="1" s="1"/>
  <c r="A87" i="1"/>
  <c r="A108" i="1"/>
  <c r="A109" i="1" s="1"/>
  <c r="A110" i="1" s="1"/>
  <c r="A117" i="1"/>
  <c r="A151" i="1"/>
  <c r="A152" i="1" s="1"/>
  <c r="A153" i="1" s="1"/>
  <c r="A154" i="1" s="1"/>
  <c r="A155" i="1" s="1"/>
  <c r="A215" i="1"/>
  <c r="A216" i="1" s="1"/>
  <c r="A217" i="1" s="1"/>
  <c r="A218" i="1" s="1"/>
  <c r="A219" i="1" s="1"/>
  <c r="A220" i="1" s="1"/>
  <c r="D267" i="1" l="1"/>
  <c r="C267" i="1"/>
  <c r="A367" i="1" l="1"/>
  <c r="A368" i="1" s="1"/>
  <c r="A369" i="1" s="1"/>
  <c r="A370" i="1" s="1"/>
  <c r="D27" i="1" l="1"/>
  <c r="A288" i="1" l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N150" i="1" l="1"/>
  <c r="C27" i="1" l="1"/>
  <c r="A6" i="1" l="1"/>
  <c r="D313" i="1" l="1"/>
  <c r="D347" i="1" s="1"/>
  <c r="D28" i="1" l="1"/>
  <c r="D60" i="1" s="1"/>
  <c r="D93" i="1" s="1"/>
  <c r="C28" i="1"/>
  <c r="C60" i="1" s="1"/>
  <c r="C93" i="1" s="1"/>
  <c r="C128" i="1" l="1"/>
  <c r="C163" i="1" s="1"/>
  <c r="D128" i="1"/>
  <c r="D163" i="1" s="1"/>
  <c r="D197" i="1" l="1"/>
  <c r="C197" i="1"/>
  <c r="C233" i="1" s="1"/>
  <c r="C268" i="1" s="1"/>
  <c r="C303" i="1" s="1"/>
  <c r="C372" i="1" s="1"/>
  <c r="C338" i="1" l="1"/>
  <c r="M35" i="1"/>
  <c r="M67" i="1" s="1"/>
  <c r="M101" i="1" s="1"/>
  <c r="M136" i="1" s="1"/>
  <c r="M241" i="1" s="1"/>
  <c r="M170" i="1" l="1"/>
  <c r="M378" i="1"/>
  <c r="M345" i="1"/>
  <c r="M276" i="1"/>
  <c r="M205" i="1"/>
  <c r="M311" i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11" i="1" l="1"/>
  <c r="A21" i="1" l="1"/>
  <c r="A22" i="1" s="1"/>
  <c r="A23" i="1" l="1"/>
  <c r="A24" i="1" s="1"/>
  <c r="D233" i="1" l="1"/>
  <c r="D268" i="1" s="1"/>
  <c r="D303" i="1" s="1"/>
  <c r="D338" i="1" l="1"/>
  <c r="D372" i="1"/>
</calcChain>
</file>

<file path=xl/sharedStrings.xml><?xml version="1.0" encoding="utf-8"?>
<sst xmlns="http://schemas.openxmlformats.org/spreadsheetml/2006/main" count="766" uniqueCount="232">
  <si>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</si>
  <si>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</si>
  <si>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</si>
  <si>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</si>
  <si>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</si>
  <si>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</si>
  <si>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</si>
  <si>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</si>
  <si>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</si>
  <si>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</si>
  <si>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</si>
  <si>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</si>
  <si>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</si>
  <si>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</si>
  <si>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</si>
  <si>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</si>
  <si>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</si>
  <si>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</si>
  <si>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</si>
  <si>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</si>
  <si>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</si>
  <si>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</si>
  <si>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</si>
  <si>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</si>
  <si>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</si>
  <si>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</si>
  <si>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</si>
  <si>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</si>
  <si>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</si>
  <si>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</si>
  <si>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 xml:space="preserve">                                         Data: 23_04_24 - 21_05_24 </t>
  </si>
  <si>
    <t xml:space="preserve">PF </t>
  </si>
  <si>
    <t>DA</t>
  </si>
  <si>
    <t>D</t>
  </si>
  <si>
    <t>PF</t>
  </si>
  <si>
    <t xml:space="preserve">Ecopure Ltd </t>
  </si>
  <si>
    <t xml:space="preserve">Image Systems Ltd </t>
  </si>
  <si>
    <t xml:space="preserve">Security Service Malta Ltd </t>
  </si>
  <si>
    <t xml:space="preserve">Eyetech Ltd </t>
  </si>
  <si>
    <t xml:space="preserve">The Millenium Chapel </t>
  </si>
  <si>
    <t xml:space="preserve">Datatrak IT Services </t>
  </si>
  <si>
    <t xml:space="preserve">                                         Data: 10_07_2024 - 06_08_2024</t>
  </si>
  <si>
    <t>Crystal Clean</t>
  </si>
  <si>
    <t xml:space="preserve">Central Service Station Ltd </t>
  </si>
  <si>
    <t xml:space="preserve">Kunsill Regjonali Lvant </t>
  </si>
  <si>
    <t xml:space="preserve">Go Plc </t>
  </si>
  <si>
    <t xml:space="preserve">Epic Communications Limited </t>
  </si>
  <si>
    <t>Galea Cleaning Solutions</t>
  </si>
  <si>
    <t>Simply Clean</t>
  </si>
  <si>
    <t>T</t>
  </si>
  <si>
    <t>Fix All</t>
  </si>
  <si>
    <t xml:space="preserve">MicaMed Ltd </t>
  </si>
  <si>
    <t xml:space="preserve">Receipt </t>
  </si>
  <si>
    <t xml:space="preserve">Marthese Grech </t>
  </si>
  <si>
    <t>Minuti 04/K10/24</t>
  </si>
  <si>
    <t xml:space="preserve">Cher Carmen Fenech </t>
  </si>
  <si>
    <t>12 Pre-Regional Tickets paid between 01/08/24 - 31/08/24</t>
  </si>
  <si>
    <t xml:space="preserve">Reimbursement re hospitality costs </t>
  </si>
  <si>
    <t xml:space="preserve">Reimbursement re drapery for organising repo of late Karl Gouder funeral </t>
  </si>
  <si>
    <t>Reimbursement re gifts to Hungary delegation</t>
  </si>
  <si>
    <t xml:space="preserve">Receipts </t>
  </si>
  <si>
    <t xml:space="preserve">Guido Dalli </t>
  </si>
  <si>
    <t xml:space="preserve">Reimbursement re office materials &amp; supplies </t>
  </si>
  <si>
    <t>LESA</t>
  </si>
  <si>
    <t>10% administration fee for August 2024</t>
  </si>
  <si>
    <t>INV-LESA-22-010896</t>
  </si>
  <si>
    <t xml:space="preserve">Veledrians Cleaning Services </t>
  </si>
  <si>
    <t xml:space="preserve">Powerwash service for street and pavements in St Julians for 5 days </t>
  </si>
  <si>
    <t>Cleaning of council premises during August '24</t>
  </si>
  <si>
    <t xml:space="preserve">Office Essentials </t>
  </si>
  <si>
    <t xml:space="preserve">Stationery </t>
  </si>
  <si>
    <t xml:space="preserve">Monthly Licences Service - August '24 - bitdefinder  </t>
  </si>
  <si>
    <t xml:space="preserve">Monthly billing for September '24 - fully managed servers &amp; computers </t>
  </si>
  <si>
    <t>Fuel for council car/van in August 2024</t>
  </si>
  <si>
    <t>Bulky refuse for August 2024</t>
  </si>
  <si>
    <t xml:space="preserve">Contract No. 52818 for August '24 - extra costs  </t>
  </si>
  <si>
    <t xml:space="preserve">Baron car hire </t>
  </si>
  <si>
    <t>Rent of 1 van for April '24</t>
  </si>
  <si>
    <t>Rent of 1 van for May '24</t>
  </si>
  <si>
    <t>Rent of 1 van for June '24</t>
  </si>
  <si>
    <t>Rent of 1 van for July '24</t>
  </si>
  <si>
    <t>Rent of 1 van for August '24</t>
  </si>
  <si>
    <t>108/2024</t>
  </si>
  <si>
    <t>18.9 Ltrs of San Michel Table Water x 4 bottles</t>
  </si>
  <si>
    <t>Cleaning of Millenium Chapel during September '24</t>
  </si>
  <si>
    <t>Inc no. 44056978/24</t>
  </si>
  <si>
    <t>Fee for cash in transit service rendered in Aug '24</t>
  </si>
  <si>
    <t xml:space="preserve">Salina Skips </t>
  </si>
  <si>
    <t xml:space="preserve">Hiring small skip </t>
  </si>
  <si>
    <t xml:space="preserve">Legal letter - Alfred Muscat </t>
  </si>
  <si>
    <t>21052024/MC/1</t>
  </si>
  <si>
    <t>Filletti &amp; Filletti Advocates (MC)</t>
  </si>
  <si>
    <t>Affidavit - Atlas Ins PCC Ltd vs KLSG (332/2022)</t>
  </si>
  <si>
    <t>03052024/MC/1</t>
  </si>
  <si>
    <t>Court and lefal fees - Application for leave of appeal from Decree</t>
  </si>
  <si>
    <t>INV/MC/16072024/01</t>
  </si>
  <si>
    <t>Street sweeping in San Giljan - August '24</t>
  </si>
  <si>
    <t>SJS08-24</t>
  </si>
  <si>
    <t>Street sweeping in Paceville - August '24</t>
  </si>
  <si>
    <t>PS08-24</t>
  </si>
  <si>
    <t>Extra cleaning during feast 2024</t>
  </si>
  <si>
    <t>EX01-24</t>
  </si>
  <si>
    <t>Rental Charge - Internet Kunsill Lokali San Giljan, 21373111 (incl calls in Aug '24), 21375367, 21375376 &amp; 21376243 - Sep '24</t>
  </si>
  <si>
    <t>a/c no 40013819       bill no 92758164</t>
  </si>
  <si>
    <t>Rental Charge - Tel No. 21373444 - Sep '24</t>
  </si>
  <si>
    <t>a/c no 10122495       bill no 92754748</t>
  </si>
  <si>
    <t xml:space="preserve">4 Mobiles to be used by staff - monthly charge in Aug '24 (due to Covid '19), Sim cards for electric banners &amp; cordless internet </t>
  </si>
  <si>
    <t>65/2024</t>
  </si>
  <si>
    <t>Opal (John Vassallo)</t>
  </si>
  <si>
    <t>Slimline dog bins x 20</t>
  </si>
  <si>
    <t xml:space="preserve">Greenpak Coop Society Ltd </t>
  </si>
  <si>
    <t>San Giljan LC iBins cameras monthly running costs - July '24</t>
  </si>
  <si>
    <t>San Giljan LC iBins cameras monthly running costs - Aug '24</t>
  </si>
  <si>
    <t>Azure Cloud Services from 01/08/24 - 31/08/24</t>
  </si>
  <si>
    <t xml:space="preserve">Etienne Mamo </t>
  </si>
  <si>
    <t>Tarag tal-gebel 'dog park'</t>
  </si>
  <si>
    <t>113/2024</t>
  </si>
  <si>
    <t xml:space="preserve">Electrical Supplies &amp; Services Ltd </t>
  </si>
  <si>
    <t xml:space="preserve">Light fittings for MSD </t>
  </si>
  <si>
    <t>110/2024</t>
  </si>
  <si>
    <t>Zarb Coaches Ltd</t>
  </si>
  <si>
    <t xml:space="preserve">Transport service for Ghaqda Dilettanti Lapsi </t>
  </si>
  <si>
    <t xml:space="preserve">Community Work Scheme Enterprise </t>
  </si>
  <si>
    <t>Overtime 7hrs for Raymond Gatt - Aug '24</t>
  </si>
  <si>
    <t>Apcopay</t>
  </si>
  <si>
    <t>Gateway access fee covering Mar '23 to Feb '24</t>
  </si>
  <si>
    <t xml:space="preserve">Natasha Deguara </t>
  </si>
  <si>
    <t>PO43/2024</t>
  </si>
  <si>
    <t>24A_2024</t>
  </si>
  <si>
    <t xml:space="preserve">170 Vinca flowers and planting </t>
  </si>
  <si>
    <t>25A_2024</t>
  </si>
  <si>
    <t>26A_2024</t>
  </si>
  <si>
    <t>30A_2024</t>
  </si>
  <si>
    <t>Antoine Xerri</t>
  </si>
  <si>
    <t>PO42/2024</t>
  </si>
  <si>
    <t>Upkeep and maintenance Area B (landscaping) from 15/07/24 - 14/08/24</t>
  </si>
  <si>
    <t>Upkeep and maintenance Area B (landscaping) from 15/08/24 - 14/09/24</t>
  </si>
  <si>
    <t>Upkeep and maintenance Area B (landscaping) from 15/09/24 - 14/10/24</t>
  </si>
  <si>
    <t>Upkeep and maintenance of soft areas Area A from 15/07/24 - 14/08/24</t>
  </si>
  <si>
    <t>52_2024</t>
  </si>
  <si>
    <t>Upkeep and maintenance of soft areas Area A from 15/08/24 - 14/09/24</t>
  </si>
  <si>
    <t>58_2024</t>
  </si>
  <si>
    <t>Upkeep and maintenance of soft areas Area A from 15/09/24 - 14/10/24</t>
  </si>
  <si>
    <t>68_2024</t>
  </si>
  <si>
    <t xml:space="preserve">Tindif ta Triq Francis Zammit </t>
  </si>
  <si>
    <t>62_2024</t>
  </si>
  <si>
    <t xml:space="preserve">Rovic Ironmongery Stores Ltd </t>
  </si>
  <si>
    <t xml:space="preserve">10 Manhole plastic 30x30 </t>
  </si>
  <si>
    <t>SA110134</t>
  </si>
  <si>
    <t>2 Sigmafacade topcoat magnolia 10lts</t>
  </si>
  <si>
    <t>Paint brushes, super attack, masking paper, roller &amp; handle, cable ties, extension pole, plastic sheeting, black cement, zrar u ramel</t>
  </si>
  <si>
    <t>Sigmafacade topcoat base x 2, topcoat white x 1, waterproofing coating x 1</t>
  </si>
  <si>
    <t>SA107813</t>
  </si>
  <si>
    <t>SA107814</t>
  </si>
  <si>
    <t>SA107828</t>
  </si>
  <si>
    <t>Rasacote scoop x 4, GR100 grigolin white scoop</t>
  </si>
  <si>
    <t>SA109517</t>
  </si>
  <si>
    <t>Employees</t>
  </si>
  <si>
    <t xml:space="preserve">Employees </t>
  </si>
  <si>
    <t>Wages &amp; Salaries - September 24</t>
  </si>
  <si>
    <t>Transport, Disturbance, Communication, Gov Bonus -  &amp; Diploma Allowance &amp; gov bonus - September 24</t>
  </si>
  <si>
    <t>Overtime - August 24</t>
  </si>
  <si>
    <t>Councillor's Allowance - September</t>
  </si>
  <si>
    <t xml:space="preserve">Bank Charges </t>
  </si>
  <si>
    <t>Bank Charges</t>
  </si>
  <si>
    <t xml:space="preserve">Mayor's Honoraria </t>
  </si>
  <si>
    <t xml:space="preserve">Department of Information </t>
  </si>
  <si>
    <t xml:space="preserve">Tender No SGLC T3 2024 Parks and Gardens &amp; Soft areas </t>
  </si>
  <si>
    <t>3061/2</t>
  </si>
  <si>
    <t>Mixed waste collecting service for August '24</t>
  </si>
  <si>
    <t>Organic and mixed waste tipping fees for August '24</t>
  </si>
  <si>
    <t>ERC384/2024</t>
  </si>
  <si>
    <t>ERC385/2024</t>
  </si>
  <si>
    <t>Renting of 2 Christmas Trees from Dec'19 - Jan '20</t>
  </si>
  <si>
    <t>STJ 08-19</t>
  </si>
  <si>
    <t>Cable for public toilets in Balluta - fault finding, cable joints and supply and laying of cable</t>
  </si>
  <si>
    <t xml:space="preserve">Cable for public toilets in Balluta - supply and laying of cable, 2 pole MCB in pump room, connecting up in toilet distribution box, supply and install protective pipe </t>
  </si>
  <si>
    <t xml:space="preserve">Love Monument - Supply and install LED lamps </t>
  </si>
  <si>
    <t>Fault repair, provision and installation of new lantern 70W, installation of cable and supply of cable at Triq San Mikiel hdejn il-gate tal-kellegg ta' l-Gharab (K0578/22)</t>
  </si>
  <si>
    <t>Fault repair, fault finding, supply of cable and installation of cable at Balluta church lighting (K0289/23)</t>
  </si>
  <si>
    <t xml:space="preserve">Supply and connect 3x2.5mm cable in waterprrof boxes and waterproof joints x 100, supply and install galvanised metal flexible conduit complete with pvc protection at Balluta </t>
  </si>
  <si>
    <t xml:space="preserve">Tender SGLC/T/3/2023 New street lighting at Triq Charles Sciberras </t>
  </si>
  <si>
    <t xml:space="preserve">Med Developers, Designers + Consultants Ltd </t>
  </si>
  <si>
    <t>PP</t>
  </si>
  <si>
    <t xml:space="preserve">Cost estimate icw proposed embellishment of Spinola Junction </t>
  </si>
  <si>
    <t>Proj ref 5006/18</t>
  </si>
  <si>
    <t xml:space="preserve">Embellishment of area near school entrance at Lapsi Street - prep of preliminary design </t>
  </si>
  <si>
    <t>Proj ref 5547/19</t>
  </si>
  <si>
    <t>STJ 07/24</t>
  </si>
  <si>
    <t xml:space="preserve">Clerical accounts service during September '24 </t>
  </si>
  <si>
    <t>MG14</t>
  </si>
  <si>
    <t xml:space="preserve">                                         Data: 04_09_2024 - 03_10_2024</t>
  </si>
  <si>
    <t>Skeda Nru. 289/2024</t>
  </si>
  <si>
    <t>Minuti 05/K10/24</t>
  </si>
  <si>
    <t>Road markings</t>
  </si>
  <si>
    <t>Signs</t>
  </si>
  <si>
    <t xml:space="preserve">Other repair and upkeep </t>
  </si>
  <si>
    <t>BNK OCT 1</t>
  </si>
  <si>
    <t>BNK OCT 2</t>
  </si>
  <si>
    <t>BNK OCT 3</t>
  </si>
  <si>
    <t>BNK OCT 4</t>
  </si>
  <si>
    <t>BNK OCT 5</t>
  </si>
  <si>
    <t>BNK OCT 6</t>
  </si>
  <si>
    <t>BNK OCT 7</t>
  </si>
  <si>
    <t>BNK OCT 8</t>
  </si>
  <si>
    <t>BNK OCT 9</t>
  </si>
  <si>
    <t>BNK OCT 10</t>
  </si>
  <si>
    <t>BNK OCT 22</t>
  </si>
  <si>
    <t>BNK OCT 11</t>
  </si>
  <si>
    <t>BNK OCT 12</t>
  </si>
  <si>
    <t>BNK OCT 13</t>
  </si>
  <si>
    <t>BNK OCT 14</t>
  </si>
  <si>
    <t>BNK OCT 15</t>
  </si>
  <si>
    <t>BNK OCT 16</t>
  </si>
  <si>
    <t>BNK OCT 17</t>
  </si>
  <si>
    <t>BNK OCT 18</t>
  </si>
  <si>
    <t>BNK OCT 19</t>
  </si>
  <si>
    <t>BNK OCT 20</t>
  </si>
  <si>
    <t>BNK OCT 21</t>
  </si>
  <si>
    <t>BNK OCT 31</t>
  </si>
  <si>
    <t>BNK OCT 23</t>
  </si>
  <si>
    <t>BNK OCT 24</t>
  </si>
  <si>
    <t>BNK OCT 25</t>
  </si>
  <si>
    <t>BNK OCT 26</t>
  </si>
  <si>
    <t>BNK OCT 27</t>
  </si>
  <si>
    <t>BNK OCT 28</t>
  </si>
  <si>
    <t>BNK OCT 29</t>
  </si>
  <si>
    <t>BNK OCT 30</t>
  </si>
  <si>
    <t>BNK OCT 32</t>
  </si>
  <si>
    <t>BNK OCT 33</t>
  </si>
  <si>
    <t>BNK OCT 34</t>
  </si>
  <si>
    <t>BNK OCT 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</si>
</sst>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4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sz val="12"/>
      <color rgb="FF0000FF"/>
      <name val="Arial"/>
      <family val="2"/>
    </font>
    <font>
      <i/>
      <sz val="12"/>
      <color rgb="FF0000FF"/>
      <name val="Arial"/>
      <family val="2"/>
    </font>
    <font>
      <sz val="12"/>
      <color rgb="FFFF0000"/>
      <name val="Arial"/>
      <family val="2"/>
    </font>
    <font>
      <sz val="10"/>
      <color rgb="FF0000FF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507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15" fillId="0" borderId="0" xfId="0" applyFont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6" fillId="3" borderId="4" xfId="0" applyFont="1" applyFill="1" applyBorder="1" applyAlignment="1">
      <alignment horizontal="center" vertical="center" wrapText="1"/>
    </xf>
    <xf numFmtId="167" fontId="35" fillId="0" borderId="1" xfId="0" applyNumberFormat="1" applyFont="1" applyBorder="1" applyAlignment="1">
      <alignment horizontal="left" wrapText="1"/>
    </xf>
    <xf numFmtId="167" fontId="35" fillId="3" borderId="1" xfId="9687" applyNumberFormat="1" applyFont="1" applyFill="1" applyBorder="1"/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3" borderId="1" xfId="0" quotePrefix="1" applyNumberFormat="1" applyFont="1" applyFill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15" fillId="0" borderId="1" xfId="0" applyFont="1" applyBorder="1" applyAlignment="1">
      <alignment horizontal="center" wrapText="1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167" fontId="37" fillId="3" borderId="1" xfId="3" applyNumberFormat="1" applyFont="1" applyFill="1" applyBorder="1" applyAlignment="1">
      <alignment wrapText="1"/>
    </xf>
    <xf numFmtId="0" fontId="37" fillId="3" borderId="1" xfId="0" applyFont="1" applyFill="1" applyBorder="1" applyAlignment="1">
      <alignment horizontal="center" wrapText="1"/>
    </xf>
    <xf numFmtId="0" fontId="37" fillId="3" borderId="1" xfId="0" applyFont="1" applyFill="1" applyBorder="1" applyAlignment="1">
      <alignment horizontal="center"/>
    </xf>
    <xf numFmtId="0" fontId="39" fillId="3" borderId="5" xfId="1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14" fontId="37" fillId="3" borderId="1" xfId="0" applyNumberFormat="1" applyFont="1" applyFill="1" applyBorder="1" applyAlignment="1">
      <alignment horizontal="center"/>
    </xf>
    <xf numFmtId="0" fontId="39" fillId="3" borderId="4" xfId="0" applyFont="1" applyFill="1" applyBorder="1" applyAlignment="1">
      <alignment horizontal="center"/>
    </xf>
    <xf numFmtId="167" fontId="37" fillId="3" borderId="1" xfId="24" applyNumberFormat="1" applyFont="1" applyFill="1" applyBorder="1" applyAlignment="1">
      <alignment horizontal="center" wrapText="1"/>
    </xf>
    <xf numFmtId="49" fontId="38" fillId="3" borderId="1" xfId="24" applyNumberFormat="1" applyFont="1" applyFill="1" applyBorder="1" applyAlignment="1">
      <alignment horizontal="center" wrapText="1"/>
    </xf>
    <xf numFmtId="0" fontId="39" fillId="3" borderId="4" xfId="0" applyFont="1" applyFill="1" applyBorder="1" applyAlignment="1">
      <alignment horizontal="center" wrapText="1"/>
    </xf>
    <xf numFmtId="0" fontId="39" fillId="3" borderId="4" xfId="0" quotePrefix="1" applyFont="1" applyFill="1" applyBorder="1" applyAlignment="1">
      <alignment horizontal="center"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1" xfId="1241" applyFont="1" applyBorder="1" applyAlignment="1">
      <alignment wrapText="1"/>
    </xf>
    <xf numFmtId="167" fontId="14" fillId="0" borderId="1" xfId="24" applyNumberFormat="1" applyFont="1" applyBorder="1" applyAlignment="1">
      <alignment horizontal="center" wrapText="1"/>
    </xf>
    <xf numFmtId="49" fontId="14" fillId="0" borderId="1" xfId="24" applyNumberFormat="1" applyFont="1" applyBorder="1" applyAlignment="1">
      <alignment horizontal="center" wrapText="1"/>
    </xf>
    <xf numFmtId="0" fontId="14" fillId="0" borderId="4" xfId="24" quotePrefix="1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0" fontId="40" fillId="3" borderId="4" xfId="0" applyFont="1" applyFill="1" applyBorder="1" applyAlignment="1">
      <alignment horizontal="center" wrapText="1"/>
    </xf>
    <xf numFmtId="0" fontId="9" fillId="3" borderId="0" xfId="1" applyFont="1" applyFill="1"/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0" xfId="11" applyNumberFormat="1" applyFont="1" applyAlignment="1">
      <alignment horizontal="center"/>
    </xf>
    <xf numFmtId="0" fontId="15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/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49" fontId="16" fillId="3" borderId="1" xfId="24" applyNumberFormat="1" applyFont="1" applyFill="1" applyBorder="1" applyAlignment="1">
      <alignment horizontal="center" wrapText="1"/>
    </xf>
    <xf numFmtId="0" fontId="16" fillId="0" borderId="4" xfId="24" applyNumberFormat="1" applyFont="1" applyBorder="1" applyAlignment="1">
      <alignment horizontal="center" wrapText="1"/>
    </xf>
    <xf numFmtId="167" fontId="14" fillId="0" borderId="1" xfId="3" applyNumberFormat="1" applyFont="1" applyFill="1" applyBorder="1" applyAlignment="1">
      <alignment wrapText="1"/>
    </xf>
    <xf numFmtId="4" fontId="41" fillId="0" borderId="1" xfId="2" applyNumberFormat="1" applyFont="1" applyFill="1" applyBorder="1" applyAlignment="1">
      <alignment horizontal="center"/>
    </xf>
    <xf numFmtId="4" fontId="42" fillId="0" borderId="1" xfId="2" applyNumberFormat="1" applyFont="1" applyFill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1" fillId="0" borderId="1" xfId="24" applyNumberFormat="1" applyFont="1" applyFill="1" applyBorder="1" applyAlignment="1">
      <alignment horizontal="center" wrapText="1"/>
    </xf>
    <xf numFmtId="49" fontId="43" fillId="0" borderId="1" xfId="24" applyNumberFormat="1" applyFont="1" applyFill="1" applyBorder="1" applyAlignment="1">
      <alignment horizontal="center" wrapText="1"/>
    </xf>
    <xf numFmtId="0" fontId="41" fillId="0" borderId="1" xfId="11" applyFont="1" applyBorder="1" applyAlignment="1">
      <alignment horizontal="center"/>
    </xf>
    <xf numFmtId="0" fontId="42" fillId="0" borderId="1" xfId="0" applyFont="1" applyBorder="1" applyAlignment="1">
      <alignment horizontal="center" wrapText="1"/>
    </xf>
    <xf numFmtId="0" fontId="41" fillId="0" borderId="4" xfId="0" applyFont="1" applyBorder="1" applyAlignment="1">
      <alignment horizontal="left" wrapText="1"/>
    </xf>
    <xf numFmtId="167" fontId="41" fillId="0" borderId="4" xfId="3" applyNumberFormat="1" applyFont="1" applyFill="1" applyBorder="1" applyAlignment="1">
      <alignment wrapText="1"/>
    </xf>
    <xf numFmtId="0" fontId="41" fillId="0" borderId="1" xfId="0" applyFont="1" applyBorder="1" applyAlignment="1">
      <alignment horizontal="left" wrapText="1"/>
    </xf>
    <xf numFmtId="0" fontId="41" fillId="0" borderId="4" xfId="0" applyFont="1" applyBorder="1" applyAlignment="1">
      <alignment horizontal="center" wrapText="1"/>
    </xf>
    <xf numFmtId="167" fontId="43" fillId="0" borderId="4" xfId="0" applyNumberFormat="1" applyFont="1" applyBorder="1" applyAlignment="1">
      <alignment horizontal="center" wrapText="1"/>
    </xf>
    <xf numFmtId="1" fontId="41" fillId="0" borderId="4" xfId="11" applyNumberFormat="1" applyFont="1" applyBorder="1" applyAlignment="1">
      <alignment horizontal="center"/>
    </xf>
    <xf numFmtId="167" fontId="41" fillId="0" borderId="1" xfId="3" applyNumberFormat="1" applyFont="1" applyFill="1" applyBorder="1" applyAlignment="1">
      <alignment wrapText="1"/>
    </xf>
    <xf numFmtId="17" fontId="41" fillId="0" borderId="1" xfId="0" applyNumberFormat="1" applyFont="1" applyBorder="1" applyAlignment="1">
      <alignment horizontal="left" wrapText="1"/>
    </xf>
    <xf numFmtId="0" fontId="41" fillId="0" borderId="1" xfId="0" applyFont="1" applyBorder="1" applyAlignment="1">
      <alignment horizontal="center" wrapText="1"/>
    </xf>
    <xf numFmtId="167" fontId="41" fillId="0" borderId="1" xfId="0" applyNumberFormat="1" applyFont="1" applyBorder="1" applyAlignment="1">
      <alignment horizontal="center" wrapText="1"/>
    </xf>
    <xf numFmtId="0" fontId="42" fillId="0" borderId="0" xfId="0" applyFont="1" applyAlignment="1">
      <alignment horizontal="center" wrapText="1"/>
    </xf>
    <xf numFmtId="14" fontId="41" fillId="0" borderId="1" xfId="0" applyNumberFormat="1" applyFont="1" applyBorder="1" applyAlignment="1">
      <alignment horizontal="center"/>
    </xf>
    <xf numFmtId="1" fontId="41" fillId="0" borderId="1" xfId="0" applyNumberFormat="1" applyFont="1" applyBorder="1" applyAlignment="1">
      <alignment horizontal="center"/>
    </xf>
    <xf numFmtId="0" fontId="42" fillId="0" borderId="1" xfId="0" applyFont="1" applyBorder="1" applyAlignment="1">
      <alignment horizontal="center" vertical="center" wrapText="1"/>
    </xf>
    <xf numFmtId="167" fontId="43" fillId="0" borderId="1" xfId="0" applyNumberFormat="1" applyFont="1" applyBorder="1" applyAlignment="1">
      <alignment horizontal="center" wrapText="1"/>
    </xf>
    <xf numFmtId="1" fontId="41" fillId="0" borderId="1" xfId="11" applyNumberFormat="1" applyFont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wrapText="1"/>
    </xf>
    <xf numFmtId="167" fontId="15" fillId="3" borderId="1" xfId="3" applyNumberFormat="1" applyFont="1" applyFill="1" applyBorder="1" applyAlignment="1">
      <alignment wrapText="1"/>
    </xf>
    <xf numFmtId="14" fontId="15" fillId="3" borderId="1" xfId="0" applyNumberFormat="1" applyFont="1" applyFill="1" applyBorder="1" applyAlignment="1">
      <alignment horizontal="center"/>
    </xf>
    <xf numFmtId="167" fontId="15" fillId="3" borderId="1" xfId="0" applyNumberFormat="1" applyFont="1" applyFill="1" applyBorder="1" applyAlignment="1">
      <alignment horizontal="center" wrapText="1"/>
    </xf>
    <xf numFmtId="1" fontId="15" fillId="3" borderId="1" xfId="0" quotePrefix="1" applyNumberFormat="1" applyFont="1" applyFill="1" applyBorder="1" applyAlignment="1">
      <alignment horizontal="center"/>
    </xf>
    <xf numFmtId="0" fontId="14" fillId="0" borderId="4" xfId="24" applyNumberFormat="1" applyFont="1" applyBorder="1" applyAlignment="1">
      <alignment horizontal="center" wrapText="1"/>
    </xf>
    <xf numFmtId="4" fontId="14" fillId="3" borderId="1" xfId="2" applyNumberFormat="1" applyFont="1" applyFill="1" applyBorder="1"/>
    <xf numFmtId="0" fontId="14" fillId="3" borderId="1" xfId="24" quotePrefix="1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4" fillId="3" borderId="1" xfId="0" quotePrefix="1" applyFont="1" applyFill="1" applyBorder="1" applyAlignment="1">
      <alignment horizontal="center"/>
    </xf>
    <xf numFmtId="0" fontId="14" fillId="3" borderId="1" xfId="0" quotePrefix="1" applyFont="1" applyFill="1" applyBorder="1" applyAlignment="1">
      <alignment horizontal="center" wrapText="1"/>
    </xf>
    <xf numFmtId="167" fontId="14" fillId="3" borderId="1" xfId="24" quotePrefix="1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0" fontId="14" fillId="0" borderId="1" xfId="24" quotePrefix="1" applyNumberFormat="1" applyFont="1" applyBorder="1" applyAlignment="1">
      <alignment horizontal="center" wrapText="1"/>
    </xf>
    <xf numFmtId="0" fontId="25" fillId="0" borderId="1" xfId="24" applyNumberFormat="1" applyFont="1" applyBorder="1" applyAlignment="1">
      <alignment horizontal="center" wrapText="1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4" xfId="1" applyFont="1" applyFill="1" applyBorder="1" applyAlignment="1">
      <alignment horizontal="left" wrapText="1"/>
    </xf>
    <xf numFmtId="0" fontId="18" fillId="3" borderId="15" xfId="1" applyFont="1" applyFill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44" fillId="6" borderId="1" xfId="0" applyFont="1" applyFill="1" applyBorder="1" applyAlignment="1">
      <alignment horizontal="left" wrapText="1"/>
    </xf>
    <xf numFmtId="0" fontId="44" fillId="6" borderId="1" xfId="24" applyNumberFormat="1" applyFont="1" applyFill="1" applyBorder="1" applyAlignment="1">
      <alignment horizontal="left" wrapText="1"/>
    </xf>
    <xf numFmtId="0" fontId="44" fillId="6" borderId="1" xfId="0" applyFont="1" applyFill="1" applyBorder="1" applyAlignment="1">
      <alignment wrapText="1"/>
    </xf>
    <xf numFmtId="0" fontId="44" fillId="6" borderId="4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3"/>
  <sheetViews>
    <sheetView tabSelected="1" view="pageBreakPreview" topLeftCell="A70" zoomScaleNormal="100" zoomScaleSheetLayoutView="100" workbookViewId="0">
      <selection activeCell="B76" sqref="B76"/>
    </sheetView>
  </sheetViews>
  <sheetFormatPr defaultColWidth="9.109375" defaultRowHeight="15.6" x14ac:dyDescent="0.3"/>
  <cols>
    <col min="1" max="1" width="4.6640625" style="308" customWidth="1"/>
    <col min="2" max="2" width="36.8867187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08" customWidth="1"/>
    <col min="7" max="7" width="55.5546875" style="5" customWidth="1"/>
    <col min="8" max="8" width="14.6640625" style="5" bestFit="1" customWidth="1"/>
    <col min="9" max="9" width="23.44140625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x14ac:dyDescent="0.3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192</v>
      </c>
    </row>
    <row r="2" spans="1:23" x14ac:dyDescent="0.3">
      <c r="A2" s="488" t="s">
        <v>1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</row>
    <row r="3" spans="1:23" ht="16.2" x14ac:dyDescent="0.35">
      <c r="A3" s="1"/>
      <c r="B3" s="6"/>
      <c r="C3" s="7"/>
      <c r="D3" s="488" t="s">
        <v>191</v>
      </c>
      <c r="E3" s="488"/>
      <c r="F3" s="488"/>
      <c r="G3" s="488"/>
      <c r="H3" s="8"/>
      <c r="I3" s="8"/>
      <c r="J3" s="8"/>
      <c r="K3" s="9"/>
      <c r="L3" s="489" t="s">
        <v>2</v>
      </c>
      <c r="M3" s="489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90" t="s">
        <v>6</v>
      </c>
      <c r="F4" s="491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297" t="s">
        <v>158</v>
      </c>
      <c r="C6" s="445">
        <v>1318.81</v>
      </c>
      <c r="D6" s="445">
        <v>1318.81</v>
      </c>
      <c r="E6" s="446" t="s">
        <v>33</v>
      </c>
      <c r="F6" s="447" t="s">
        <v>34</v>
      </c>
      <c r="G6" s="331" t="s">
        <v>165</v>
      </c>
      <c r="H6" s="335">
        <v>45561</v>
      </c>
      <c r="I6" s="448"/>
      <c r="J6" s="449"/>
      <c r="K6" s="450"/>
      <c r="L6" s="451">
        <v>1100</v>
      </c>
      <c r="M6" s="452"/>
      <c r="N6" s="26"/>
      <c r="O6" s="26"/>
    </row>
    <row r="7" spans="1:23" ht="21" customHeight="1" x14ac:dyDescent="0.3">
      <c r="A7" s="189">
        <v>2</v>
      </c>
      <c r="B7" s="453" t="s">
        <v>157</v>
      </c>
      <c r="C7" s="454">
        <v>8339.19</v>
      </c>
      <c r="D7" s="454">
        <v>8339.19</v>
      </c>
      <c r="E7" s="446" t="s">
        <v>33</v>
      </c>
      <c r="F7" s="447" t="s">
        <v>31</v>
      </c>
      <c r="G7" s="455" t="s">
        <v>159</v>
      </c>
      <c r="H7" s="335">
        <v>45561</v>
      </c>
      <c r="I7" s="456"/>
      <c r="J7" s="456"/>
      <c r="K7" s="457"/>
      <c r="L7" s="458">
        <v>1200</v>
      </c>
      <c r="M7" s="452"/>
      <c r="N7" s="339"/>
      <c r="O7" s="91"/>
      <c r="P7" s="99"/>
      <c r="Q7" s="82"/>
      <c r="R7" s="78"/>
      <c r="S7" s="83"/>
      <c r="T7" s="79"/>
      <c r="U7" s="191"/>
      <c r="V7" s="191"/>
      <c r="W7" s="94"/>
    </row>
    <row r="8" spans="1:23" ht="30.6" x14ac:dyDescent="0.3">
      <c r="A8" s="189">
        <v>3</v>
      </c>
      <c r="B8" s="455" t="s">
        <v>157</v>
      </c>
      <c r="C8" s="459">
        <v>934.79</v>
      </c>
      <c r="D8" s="459">
        <v>934.79</v>
      </c>
      <c r="E8" s="446" t="s">
        <v>33</v>
      </c>
      <c r="F8" s="447" t="s">
        <v>31</v>
      </c>
      <c r="G8" s="460" t="s">
        <v>160</v>
      </c>
      <c r="H8" s="335">
        <v>45561</v>
      </c>
      <c r="I8" s="461"/>
      <c r="J8" s="461"/>
      <c r="K8" s="462"/>
      <c r="L8" s="341">
        <v>1600</v>
      </c>
      <c r="M8" s="463"/>
    </row>
    <row r="9" spans="1:23" x14ac:dyDescent="0.3">
      <c r="A9" s="189">
        <v>4</v>
      </c>
      <c r="B9" s="453" t="s">
        <v>157</v>
      </c>
      <c r="C9" s="445">
        <v>3741.76</v>
      </c>
      <c r="D9" s="445">
        <v>3741.76</v>
      </c>
      <c r="E9" s="446" t="s">
        <v>33</v>
      </c>
      <c r="F9" s="334" t="s">
        <v>31</v>
      </c>
      <c r="G9" s="460" t="s">
        <v>161</v>
      </c>
      <c r="H9" s="464">
        <v>45561</v>
      </c>
      <c r="I9" s="336"/>
      <c r="J9" s="461"/>
      <c r="K9" s="462"/>
      <c r="L9" s="465">
        <v>1700</v>
      </c>
      <c r="M9" s="466"/>
    </row>
    <row r="10" spans="1:23" ht="18.75" customHeight="1" x14ac:dyDescent="0.3">
      <c r="A10" s="189">
        <f>A9+1</f>
        <v>5</v>
      </c>
      <c r="B10" s="453" t="s">
        <v>158</v>
      </c>
      <c r="C10" s="445">
        <v>1563.23</v>
      </c>
      <c r="D10" s="445">
        <v>1563.23</v>
      </c>
      <c r="E10" s="446" t="s">
        <v>33</v>
      </c>
      <c r="F10" s="334" t="s">
        <v>31</v>
      </c>
      <c r="G10" s="69" t="s">
        <v>162</v>
      </c>
      <c r="H10" s="464">
        <v>45561</v>
      </c>
      <c r="I10" s="461"/>
      <c r="J10" s="461"/>
      <c r="K10" s="467"/>
      <c r="L10" s="468">
        <v>1600</v>
      </c>
      <c r="M10" s="452"/>
    </row>
    <row r="11" spans="1:23" ht="25.5" customHeight="1" x14ac:dyDescent="0.3">
      <c r="A11" s="189">
        <f>A10+1</f>
        <v>6</v>
      </c>
      <c r="B11" s="297" t="s">
        <v>163</v>
      </c>
      <c r="C11" s="332">
        <v>9</v>
      </c>
      <c r="D11" s="332">
        <v>9</v>
      </c>
      <c r="E11" s="333" t="s">
        <v>33</v>
      </c>
      <c r="F11" s="334" t="s">
        <v>31</v>
      </c>
      <c r="G11" s="297" t="s">
        <v>164</v>
      </c>
      <c r="H11" s="367">
        <v>45561</v>
      </c>
      <c r="I11" s="336"/>
      <c r="J11" s="366"/>
      <c r="K11" s="368"/>
      <c r="L11" s="337">
        <v>4050</v>
      </c>
      <c r="M11" s="396"/>
    </row>
    <row r="12" spans="1:23" ht="33.75" customHeight="1" x14ac:dyDescent="0.3">
      <c r="A12" s="189">
        <v>7</v>
      </c>
      <c r="B12" s="80" t="s">
        <v>40</v>
      </c>
      <c r="C12" s="100">
        <v>189.08</v>
      </c>
      <c r="D12" s="100">
        <v>189.08</v>
      </c>
      <c r="E12" s="85" t="s">
        <v>32</v>
      </c>
      <c r="F12" s="82" t="s">
        <v>34</v>
      </c>
      <c r="G12" s="80" t="s">
        <v>56</v>
      </c>
      <c r="H12" s="83">
        <v>45535</v>
      </c>
      <c r="I12" s="33">
        <v>1015428</v>
      </c>
      <c r="J12" s="426"/>
      <c r="K12" s="475"/>
      <c r="L12" s="428">
        <v>3600</v>
      </c>
      <c r="M12" s="389"/>
    </row>
    <row r="13" spans="1:23" ht="30.6" x14ac:dyDescent="0.3">
      <c r="A13" s="189">
        <v>8</v>
      </c>
      <c r="B13" s="406" t="s">
        <v>166</v>
      </c>
      <c r="C13" s="391">
        <v>10</v>
      </c>
      <c r="D13" s="391">
        <v>10</v>
      </c>
      <c r="E13" s="322" t="s">
        <v>33</v>
      </c>
      <c r="F13" s="323" t="s">
        <v>34</v>
      </c>
      <c r="G13" s="318" t="s">
        <v>167</v>
      </c>
      <c r="H13" s="328">
        <v>45555</v>
      </c>
      <c r="I13" s="330"/>
      <c r="J13" s="330"/>
      <c r="K13" s="416"/>
      <c r="L13" s="469" t="s">
        <v>168</v>
      </c>
      <c r="M13" s="340"/>
      <c r="N13" s="34"/>
    </row>
    <row r="14" spans="1:23" ht="21.75" customHeight="1" x14ac:dyDescent="0.3">
      <c r="A14" s="189">
        <v>9</v>
      </c>
      <c r="B14" s="318" t="s">
        <v>44</v>
      </c>
      <c r="C14" s="409">
        <v>3863.99</v>
      </c>
      <c r="D14" s="409">
        <v>3863.99</v>
      </c>
      <c r="E14" s="322" t="s">
        <v>32</v>
      </c>
      <c r="F14" s="323" t="s">
        <v>34</v>
      </c>
      <c r="G14" s="406" t="s">
        <v>169</v>
      </c>
      <c r="H14" s="328">
        <v>45541</v>
      </c>
      <c r="I14" s="330" t="s">
        <v>171</v>
      </c>
      <c r="J14" s="325"/>
      <c r="K14" s="326"/>
      <c r="L14" s="404">
        <v>3041</v>
      </c>
      <c r="M14" s="340" t="s">
        <v>197</v>
      </c>
    </row>
    <row r="15" spans="1:23" ht="32.25" customHeight="1" x14ac:dyDescent="0.3">
      <c r="A15" s="189">
        <v>10</v>
      </c>
      <c r="B15" s="318" t="s">
        <v>44</v>
      </c>
      <c r="C15" s="391">
        <v>8361.33</v>
      </c>
      <c r="D15" s="391">
        <v>8361.33</v>
      </c>
      <c r="E15" s="322" t="s">
        <v>32</v>
      </c>
      <c r="F15" s="323" t="s">
        <v>34</v>
      </c>
      <c r="G15" s="296" t="s">
        <v>170</v>
      </c>
      <c r="H15" s="328">
        <v>45541</v>
      </c>
      <c r="I15" s="330" t="s">
        <v>172</v>
      </c>
      <c r="J15" s="410"/>
      <c r="K15" s="410"/>
      <c r="L15" s="404">
        <v>3041</v>
      </c>
      <c r="M15" s="340" t="s">
        <v>197</v>
      </c>
    </row>
    <row r="16" spans="1:23" ht="24.75" customHeight="1" x14ac:dyDescent="0.3">
      <c r="A16" s="189">
        <v>11</v>
      </c>
      <c r="B16" s="503" t="s">
        <v>53</v>
      </c>
      <c r="C16" s="422">
        <v>425</v>
      </c>
      <c r="D16" s="422">
        <v>425</v>
      </c>
      <c r="E16" s="325" t="s">
        <v>33</v>
      </c>
      <c r="F16" s="323" t="s">
        <v>34</v>
      </c>
      <c r="G16" s="318" t="s">
        <v>189</v>
      </c>
      <c r="H16" s="324">
        <v>45566</v>
      </c>
      <c r="I16" s="330" t="s">
        <v>190</v>
      </c>
      <c r="J16" s="325"/>
      <c r="K16" s="326"/>
      <c r="L16" s="341">
        <v>3190</v>
      </c>
      <c r="M16" s="340" t="s">
        <v>198</v>
      </c>
    </row>
    <row r="17" spans="1:18" ht="22.5" customHeight="1" x14ac:dyDescent="0.3">
      <c r="A17" s="189">
        <v>12</v>
      </c>
      <c r="B17" s="318" t="s">
        <v>124</v>
      </c>
      <c r="C17" s="409">
        <v>212.4</v>
      </c>
      <c r="D17" s="409">
        <v>212.4</v>
      </c>
      <c r="E17" s="439" t="s">
        <v>33</v>
      </c>
      <c r="F17" s="323" t="s">
        <v>34</v>
      </c>
      <c r="G17" s="406" t="s">
        <v>125</v>
      </c>
      <c r="H17" s="328">
        <v>45005</v>
      </c>
      <c r="I17" s="330">
        <v>16779</v>
      </c>
      <c r="J17" s="325"/>
      <c r="K17" s="326"/>
      <c r="L17" s="404">
        <v>3110</v>
      </c>
      <c r="M17" s="340" t="s">
        <v>199</v>
      </c>
      <c r="N17" s="130"/>
    </row>
    <row r="18" spans="1:18" s="234" customFormat="1" ht="21" customHeight="1" x14ac:dyDescent="0.3">
      <c r="A18" s="275">
        <v>13</v>
      </c>
      <c r="B18" s="504" t="s">
        <v>55</v>
      </c>
      <c r="C18" s="391">
        <v>9.0399999999999991</v>
      </c>
      <c r="D18" s="391">
        <v>9.0399999999999991</v>
      </c>
      <c r="E18" s="322" t="s">
        <v>33</v>
      </c>
      <c r="F18" s="323" t="s">
        <v>34</v>
      </c>
      <c r="G18" s="296" t="s">
        <v>62</v>
      </c>
      <c r="H18" s="328">
        <v>45551</v>
      </c>
      <c r="I18" s="330" t="s">
        <v>52</v>
      </c>
      <c r="J18" s="420"/>
      <c r="K18" s="410"/>
      <c r="L18" s="404">
        <v>2260</v>
      </c>
      <c r="M18" s="340" t="s">
        <v>200</v>
      </c>
    </row>
    <row r="19" spans="1:18" s="234" customFormat="1" ht="32.25" customHeight="1" x14ac:dyDescent="0.3">
      <c r="A19" s="275">
        <v>14</v>
      </c>
      <c r="B19" s="503" t="s">
        <v>55</v>
      </c>
      <c r="C19" s="391">
        <v>32.5</v>
      </c>
      <c r="D19" s="391">
        <v>32.5</v>
      </c>
      <c r="E19" s="333" t="s">
        <v>33</v>
      </c>
      <c r="F19" s="334" t="s">
        <v>34</v>
      </c>
      <c r="G19" s="388" t="s">
        <v>58</v>
      </c>
      <c r="H19" s="328">
        <v>45548</v>
      </c>
      <c r="I19" s="330" t="s">
        <v>52</v>
      </c>
      <c r="J19" s="330"/>
      <c r="K19" s="416"/>
      <c r="L19" s="404">
        <v>3410</v>
      </c>
      <c r="M19" s="340" t="s">
        <v>200</v>
      </c>
    </row>
    <row r="20" spans="1:18" s="234" customFormat="1" ht="35.25" customHeight="1" x14ac:dyDescent="0.3">
      <c r="A20" s="275">
        <v>15</v>
      </c>
      <c r="B20" s="503" t="s">
        <v>55</v>
      </c>
      <c r="C20" s="422">
        <v>61.89</v>
      </c>
      <c r="D20" s="422">
        <v>61.89</v>
      </c>
      <c r="E20" s="325" t="s">
        <v>33</v>
      </c>
      <c r="F20" s="323" t="s">
        <v>34</v>
      </c>
      <c r="G20" s="318" t="s">
        <v>59</v>
      </c>
      <c r="H20" s="328">
        <v>45540</v>
      </c>
      <c r="I20" s="482" t="s">
        <v>60</v>
      </c>
      <c r="J20" s="483"/>
      <c r="K20" s="484"/>
      <c r="L20" s="341">
        <v>3801</v>
      </c>
      <c r="M20" s="340" t="s">
        <v>200</v>
      </c>
      <c r="O20" s="268"/>
    </row>
    <row r="21" spans="1:18" s="234" customFormat="1" ht="30.75" customHeight="1" x14ac:dyDescent="0.3">
      <c r="A21" s="275">
        <f t="shared" ref="A21:A23" si="0">A20+1</f>
        <v>16</v>
      </c>
      <c r="B21" s="503" t="s">
        <v>61</v>
      </c>
      <c r="C21" s="422">
        <v>341.77</v>
      </c>
      <c r="D21" s="422">
        <v>341.77</v>
      </c>
      <c r="E21" s="325" t="s">
        <v>33</v>
      </c>
      <c r="F21" s="323" t="s">
        <v>34</v>
      </c>
      <c r="G21" s="296" t="s">
        <v>57</v>
      </c>
      <c r="H21" s="328">
        <v>45543</v>
      </c>
      <c r="I21" s="482" t="s">
        <v>52</v>
      </c>
      <c r="J21" s="483"/>
      <c r="K21" s="484"/>
      <c r="L21" s="341">
        <v>3340</v>
      </c>
      <c r="M21" s="340" t="s">
        <v>201</v>
      </c>
    </row>
    <row r="22" spans="1:18" s="234" customFormat="1" x14ac:dyDescent="0.3">
      <c r="A22" s="275">
        <f t="shared" si="0"/>
        <v>17</v>
      </c>
      <c r="B22" s="318" t="s">
        <v>63</v>
      </c>
      <c r="C22" s="391">
        <v>19.8</v>
      </c>
      <c r="D22" s="391">
        <v>19.8</v>
      </c>
      <c r="E22" s="333" t="s">
        <v>32</v>
      </c>
      <c r="F22" s="334" t="s">
        <v>34</v>
      </c>
      <c r="G22" s="388" t="s">
        <v>64</v>
      </c>
      <c r="H22" s="328">
        <v>45541</v>
      </c>
      <c r="I22" s="336" t="s">
        <v>65</v>
      </c>
      <c r="J22" s="336"/>
      <c r="K22" s="405"/>
      <c r="L22" s="337">
        <v>3600</v>
      </c>
      <c r="M22" s="340" t="s">
        <v>202</v>
      </c>
      <c r="N22" s="268"/>
    </row>
    <row r="23" spans="1:18" s="234" customFormat="1" ht="31.5" customHeight="1" x14ac:dyDescent="0.3">
      <c r="A23" s="275">
        <f t="shared" si="0"/>
        <v>18</v>
      </c>
      <c r="B23" s="406" t="s">
        <v>66</v>
      </c>
      <c r="C23" s="391">
        <v>5575.5</v>
      </c>
      <c r="D23" s="391">
        <v>5575.5</v>
      </c>
      <c r="E23" s="322" t="s">
        <v>33</v>
      </c>
      <c r="F23" s="323" t="s">
        <v>34</v>
      </c>
      <c r="G23" s="318" t="s">
        <v>67</v>
      </c>
      <c r="H23" s="328">
        <v>45524</v>
      </c>
      <c r="I23" s="330">
        <v>12369</v>
      </c>
      <c r="J23" s="330"/>
      <c r="K23" s="416"/>
      <c r="L23" s="404">
        <v>3051</v>
      </c>
      <c r="M23" s="340" t="s">
        <v>203</v>
      </c>
      <c r="N23" s="268"/>
    </row>
    <row r="24" spans="1:18" s="234" customFormat="1" ht="19.5" customHeight="1" x14ac:dyDescent="0.3">
      <c r="A24" s="275">
        <f t="shared" ref="A24" si="1">A23+1</f>
        <v>19</v>
      </c>
      <c r="B24" s="318" t="s">
        <v>42</v>
      </c>
      <c r="C24" s="391">
        <v>239.87</v>
      </c>
      <c r="D24" s="391">
        <v>239.87</v>
      </c>
      <c r="E24" s="322" t="s">
        <v>33</v>
      </c>
      <c r="F24" s="323" t="s">
        <v>34</v>
      </c>
      <c r="G24" s="318" t="s">
        <v>68</v>
      </c>
      <c r="H24" s="324">
        <v>45535</v>
      </c>
      <c r="I24" s="330">
        <v>4893</v>
      </c>
      <c r="J24" s="325"/>
      <c r="K24" s="326"/>
      <c r="L24" s="327">
        <v>3055</v>
      </c>
      <c r="M24" s="340" t="s">
        <v>204</v>
      </c>
    </row>
    <row r="25" spans="1:18" s="234" customFormat="1" ht="19.5" customHeight="1" x14ac:dyDescent="0.3">
      <c r="A25" s="275">
        <v>20</v>
      </c>
      <c r="B25" s="419" t="s">
        <v>69</v>
      </c>
      <c r="C25" s="391">
        <v>280.83999999999997</v>
      </c>
      <c r="D25" s="391">
        <v>280.83999999999997</v>
      </c>
      <c r="E25" s="322" t="s">
        <v>32</v>
      </c>
      <c r="F25" s="323" t="s">
        <v>34</v>
      </c>
      <c r="G25" s="296" t="s">
        <v>70</v>
      </c>
      <c r="H25" s="328">
        <v>45540</v>
      </c>
      <c r="I25" s="330">
        <v>131369</v>
      </c>
      <c r="J25" s="420"/>
      <c r="K25" s="410" t="s">
        <v>82</v>
      </c>
      <c r="L25" s="404">
        <v>2620</v>
      </c>
      <c r="M25" s="340" t="s">
        <v>205</v>
      </c>
    </row>
    <row r="26" spans="1:18" s="234" customFormat="1" x14ac:dyDescent="0.3">
      <c r="A26" s="276">
        <v>21</v>
      </c>
      <c r="B26" s="318" t="s">
        <v>38</v>
      </c>
      <c r="C26" s="391">
        <v>5.31</v>
      </c>
      <c r="D26" s="391">
        <v>5.31</v>
      </c>
      <c r="E26" s="322" t="s">
        <v>33</v>
      </c>
      <c r="F26" s="323" t="s">
        <v>34</v>
      </c>
      <c r="G26" s="406" t="s">
        <v>71</v>
      </c>
      <c r="H26" s="328">
        <v>45537</v>
      </c>
      <c r="I26" s="330">
        <v>10094282</v>
      </c>
      <c r="J26" s="330"/>
      <c r="K26" s="421"/>
      <c r="L26" s="404">
        <v>3110</v>
      </c>
      <c r="M26" s="340" t="s">
        <v>206</v>
      </c>
      <c r="N26" s="269"/>
      <c r="O26" s="270"/>
      <c r="P26" s="271"/>
      <c r="Q26" s="272"/>
      <c r="R26" s="271"/>
    </row>
    <row r="27" spans="1:18" x14ac:dyDescent="0.3">
      <c r="A27" s="305"/>
      <c r="B27" s="108" t="s">
        <v>16</v>
      </c>
      <c r="C27" s="109">
        <f>SUM(C6:C26)</f>
        <v>35535.1</v>
      </c>
      <c r="D27" s="109">
        <f>SUM(D6:D26)</f>
        <v>35535.1</v>
      </c>
      <c r="E27" s="486"/>
      <c r="F27" s="487"/>
      <c r="G27" s="487"/>
      <c r="H27" s="487"/>
      <c r="I27" s="487"/>
      <c r="J27" s="487"/>
      <c r="K27" s="487"/>
      <c r="L27" s="487"/>
      <c r="M27" s="107"/>
    </row>
    <row r="28" spans="1:18" x14ac:dyDescent="0.3">
      <c r="A28" s="305"/>
      <c r="B28" s="110" t="s">
        <v>17</v>
      </c>
      <c r="C28" s="111">
        <f>SUM(C27)</f>
        <v>35535.1</v>
      </c>
      <c r="D28" s="111">
        <f>SUM(D27)</f>
        <v>35535.1</v>
      </c>
      <c r="E28" s="112"/>
      <c r="F28" s="370"/>
      <c r="G28" s="114"/>
      <c r="H28" s="115"/>
      <c r="I28" s="115"/>
      <c r="J28" s="116"/>
      <c r="K28" s="116"/>
      <c r="L28" s="115"/>
      <c r="M28" s="115"/>
    </row>
    <row r="29" spans="1:18" x14ac:dyDescent="0.3">
      <c r="A29" s="305"/>
      <c r="B29" s="117"/>
      <c r="C29" s="118"/>
      <c r="D29" s="118"/>
      <c r="E29" s="112"/>
      <c r="F29" s="370"/>
      <c r="G29" s="113"/>
      <c r="H29" s="119" t="s">
        <v>18</v>
      </c>
      <c r="I29" s="119"/>
      <c r="J29" s="119"/>
      <c r="K29" s="119"/>
      <c r="L29" s="119" t="s">
        <v>19</v>
      </c>
      <c r="M29" s="107"/>
    </row>
    <row r="30" spans="1:18" x14ac:dyDescent="0.3">
      <c r="A30" s="305"/>
      <c r="B30" s="120"/>
      <c r="C30" s="118"/>
      <c r="D30" s="118"/>
      <c r="E30" s="121"/>
      <c r="F30" s="370"/>
      <c r="G30" s="124"/>
      <c r="H30" s="122" t="s">
        <v>20</v>
      </c>
      <c r="I30" s="122"/>
      <c r="J30" s="122"/>
      <c r="K30" s="122"/>
      <c r="L30" s="122" t="s">
        <v>21</v>
      </c>
      <c r="M30" s="122"/>
    </row>
    <row r="31" spans="1:18" x14ac:dyDescent="0.3">
      <c r="A31" s="316" t="s">
        <v>22</v>
      </c>
      <c r="B31" s="107"/>
      <c r="C31" s="430" t="s">
        <v>193</v>
      </c>
      <c r="D31" s="107"/>
      <c r="E31" s="121"/>
      <c r="F31" s="370"/>
      <c r="G31" s="124"/>
      <c r="H31" s="122"/>
      <c r="I31" s="122"/>
      <c r="J31" s="107"/>
      <c r="K31" s="107"/>
      <c r="L31" s="122"/>
      <c r="M31" s="125"/>
    </row>
    <row r="32" spans="1:18" x14ac:dyDescent="0.3">
      <c r="A32" s="306"/>
      <c r="B32" s="107"/>
      <c r="C32" s="123"/>
      <c r="D32" s="107"/>
      <c r="E32" s="121"/>
      <c r="F32" s="370"/>
      <c r="G32" s="124"/>
      <c r="H32" s="126"/>
      <c r="I32" s="127"/>
      <c r="J32" s="107"/>
      <c r="K32" s="107"/>
      <c r="L32" s="126"/>
      <c r="M32" s="128"/>
    </row>
    <row r="33" spans="1:17" x14ac:dyDescent="0.3">
      <c r="A33" s="306"/>
      <c r="B33" s="107"/>
      <c r="C33" s="123"/>
      <c r="D33" s="107"/>
      <c r="E33" s="121"/>
      <c r="F33" s="370"/>
      <c r="G33" s="116"/>
      <c r="H33" s="122" t="s">
        <v>19</v>
      </c>
      <c r="I33" s="122"/>
      <c r="J33" s="107"/>
      <c r="K33" s="107"/>
      <c r="L33" s="122" t="s">
        <v>19</v>
      </c>
      <c r="M33" s="125"/>
    </row>
    <row r="34" spans="1:17" x14ac:dyDescent="0.3">
      <c r="A34" s="134" t="s">
        <v>23</v>
      </c>
      <c r="B34" s="107"/>
      <c r="C34" s="107"/>
      <c r="D34" s="107"/>
      <c r="E34" s="129"/>
      <c r="F34" s="305"/>
      <c r="G34" s="107"/>
      <c r="H34" s="122" t="s">
        <v>24</v>
      </c>
      <c r="I34" s="107"/>
      <c r="J34" s="107"/>
      <c r="K34" s="107"/>
      <c r="L34" s="122" t="s">
        <v>25</v>
      </c>
      <c r="M34" s="107"/>
    </row>
    <row r="35" spans="1:17" x14ac:dyDescent="0.3">
      <c r="A35" s="316" t="s">
        <v>0</v>
      </c>
      <c r="B35" s="131"/>
      <c r="C35" s="149"/>
      <c r="D35" s="131"/>
      <c r="E35" s="132"/>
      <c r="F35" s="131"/>
      <c r="G35" s="107"/>
      <c r="H35" s="107"/>
      <c r="I35" s="107"/>
      <c r="J35" s="107"/>
      <c r="K35" s="107"/>
      <c r="L35" s="107"/>
      <c r="M35" s="133" t="str">
        <f>M1</f>
        <v>Skeda Nru. 289/2024</v>
      </c>
    </row>
    <row r="36" spans="1:17" x14ac:dyDescent="0.3">
      <c r="A36" s="485" t="s">
        <v>1</v>
      </c>
      <c r="B36" s="485"/>
      <c r="C36" s="485"/>
      <c r="D36" s="485"/>
      <c r="E36" s="485"/>
      <c r="F36" s="485"/>
      <c r="G36" s="485"/>
      <c r="H36" s="485"/>
      <c r="I36" s="485"/>
      <c r="J36" s="485"/>
      <c r="K36" s="485"/>
      <c r="L36" s="485"/>
      <c r="M36" s="485"/>
    </row>
    <row r="37" spans="1:17" ht="16.2" x14ac:dyDescent="0.35">
      <c r="A37" s="131"/>
      <c r="B37" s="134"/>
      <c r="C37" s="135"/>
      <c r="D37" s="488" t="s">
        <v>191</v>
      </c>
      <c r="E37" s="488"/>
      <c r="F37" s="488"/>
      <c r="G37" s="488"/>
      <c r="H37" s="136"/>
      <c r="I37" s="136"/>
      <c r="J37" s="136"/>
      <c r="K37" s="137"/>
      <c r="L37" s="492" t="s">
        <v>2</v>
      </c>
      <c r="M37" s="492"/>
    </row>
    <row r="38" spans="1:17" ht="46.8" x14ac:dyDescent="0.3">
      <c r="A38" s="138"/>
      <c r="B38" s="139" t="s">
        <v>3</v>
      </c>
      <c r="C38" s="140" t="s">
        <v>4</v>
      </c>
      <c r="D38" s="141" t="s">
        <v>5</v>
      </c>
      <c r="E38" s="493" t="s">
        <v>6</v>
      </c>
      <c r="F38" s="494"/>
      <c r="G38" s="139" t="s">
        <v>7</v>
      </c>
      <c r="H38" s="140" t="s">
        <v>8</v>
      </c>
      <c r="I38" s="140" t="s">
        <v>9</v>
      </c>
      <c r="J38" s="140" t="s">
        <v>10</v>
      </c>
      <c r="K38" s="140" t="s">
        <v>11</v>
      </c>
      <c r="L38" s="140" t="s">
        <v>12</v>
      </c>
      <c r="M38" s="140" t="s">
        <v>13</v>
      </c>
    </row>
    <row r="39" spans="1:17" s="155" customFormat="1" ht="30.6" x14ac:dyDescent="0.3">
      <c r="A39" s="267">
        <v>22</v>
      </c>
      <c r="B39" s="318" t="s">
        <v>38</v>
      </c>
      <c r="C39" s="391">
        <v>265.5</v>
      </c>
      <c r="D39" s="391">
        <v>265.5</v>
      </c>
      <c r="E39" s="322" t="s">
        <v>33</v>
      </c>
      <c r="F39" s="323" t="s">
        <v>34</v>
      </c>
      <c r="G39" s="423" t="s">
        <v>72</v>
      </c>
      <c r="H39" s="335">
        <v>45532</v>
      </c>
      <c r="I39" s="336">
        <v>10093993</v>
      </c>
      <c r="J39" s="336"/>
      <c r="K39" s="405"/>
      <c r="L39" s="337">
        <v>3110</v>
      </c>
      <c r="M39" s="340" t="s">
        <v>206</v>
      </c>
    </row>
    <row r="40" spans="1:17" ht="29.25" customHeight="1" x14ac:dyDescent="0.3">
      <c r="A40" s="189">
        <v>23</v>
      </c>
      <c r="B40" s="297" t="s">
        <v>38</v>
      </c>
      <c r="C40" s="408">
        <v>161.4</v>
      </c>
      <c r="D40" s="408">
        <v>161.4</v>
      </c>
      <c r="E40" s="387" t="s">
        <v>33</v>
      </c>
      <c r="F40" s="374" t="s">
        <v>31</v>
      </c>
      <c r="G40" s="318" t="s">
        <v>113</v>
      </c>
      <c r="H40" s="328">
        <v>45548</v>
      </c>
      <c r="I40" s="330">
        <v>10094512</v>
      </c>
      <c r="J40" s="330"/>
      <c r="K40" s="421"/>
      <c r="L40" s="327">
        <v>3110</v>
      </c>
      <c r="M40" s="340" t="s">
        <v>206</v>
      </c>
      <c r="N40" s="34"/>
    </row>
    <row r="41" spans="1:17" ht="21" customHeight="1" x14ac:dyDescent="0.3">
      <c r="A41" s="189">
        <v>24</v>
      </c>
      <c r="B41" s="406" t="s">
        <v>43</v>
      </c>
      <c r="C41" s="391">
        <v>183.6</v>
      </c>
      <c r="D41" s="391">
        <v>183.6</v>
      </c>
      <c r="E41" s="322" t="s">
        <v>33</v>
      </c>
      <c r="F41" s="323" t="s">
        <v>34</v>
      </c>
      <c r="G41" s="299" t="s">
        <v>73</v>
      </c>
      <c r="H41" s="324">
        <v>45535</v>
      </c>
      <c r="I41" s="411">
        <v>226516</v>
      </c>
      <c r="J41" s="417"/>
      <c r="K41" s="418"/>
      <c r="L41" s="412">
        <v>2750</v>
      </c>
      <c r="M41" s="340" t="s">
        <v>208</v>
      </c>
    </row>
    <row r="42" spans="1:17" s="155" customFormat="1" ht="22.5" customHeight="1" x14ac:dyDescent="0.3">
      <c r="A42" s="189">
        <v>25</v>
      </c>
      <c r="B42" s="419" t="s">
        <v>48</v>
      </c>
      <c r="C42" s="391">
        <v>3462.12</v>
      </c>
      <c r="D42" s="391">
        <v>3462.12</v>
      </c>
      <c r="E42" s="322" t="s">
        <v>49</v>
      </c>
      <c r="F42" s="323" t="s">
        <v>34</v>
      </c>
      <c r="G42" s="296" t="s">
        <v>74</v>
      </c>
      <c r="H42" s="328">
        <v>45537</v>
      </c>
      <c r="I42" s="330">
        <v>361</v>
      </c>
      <c r="J42" s="410"/>
      <c r="K42" s="410"/>
      <c r="L42" s="404">
        <v>3042</v>
      </c>
      <c r="M42" s="340" t="s">
        <v>209</v>
      </c>
    </row>
    <row r="43" spans="1:17" s="155" customFormat="1" ht="33.75" customHeight="1" x14ac:dyDescent="0.3">
      <c r="A43" s="189">
        <v>26</v>
      </c>
      <c r="B43" s="419" t="s">
        <v>36</v>
      </c>
      <c r="C43" s="391">
        <v>320.42</v>
      </c>
      <c r="D43" s="391">
        <v>320.42</v>
      </c>
      <c r="E43" s="322" t="s">
        <v>33</v>
      </c>
      <c r="F43" s="323" t="s">
        <v>34</v>
      </c>
      <c r="G43" s="296" t="s">
        <v>75</v>
      </c>
      <c r="H43" s="328">
        <v>45535</v>
      </c>
      <c r="I43" s="330">
        <v>586737</v>
      </c>
      <c r="J43" s="410"/>
      <c r="K43" s="410"/>
      <c r="L43" s="404">
        <v>2670</v>
      </c>
      <c r="M43" s="340" t="s">
        <v>210</v>
      </c>
    </row>
    <row r="44" spans="1:17" s="155" customFormat="1" ht="33.75" customHeight="1" x14ac:dyDescent="0.3">
      <c r="A44" s="189">
        <v>27</v>
      </c>
      <c r="B44" s="318" t="s">
        <v>76</v>
      </c>
      <c r="C44" s="391">
        <v>1062</v>
      </c>
      <c r="D44" s="391">
        <v>1062</v>
      </c>
      <c r="E44" s="476" t="s">
        <v>33</v>
      </c>
      <c r="F44" s="323" t="s">
        <v>34</v>
      </c>
      <c r="G44" s="318" t="s">
        <v>77</v>
      </c>
      <c r="H44" s="328">
        <v>45383</v>
      </c>
      <c r="I44" s="411">
        <v>4309</v>
      </c>
      <c r="J44" s="477"/>
      <c r="K44" s="415"/>
      <c r="L44" s="404">
        <v>2730</v>
      </c>
      <c r="M44" s="390" t="s">
        <v>211</v>
      </c>
      <c r="N44" s="156"/>
    </row>
    <row r="45" spans="1:17" s="155" customFormat="1" ht="36.75" customHeight="1" x14ac:dyDescent="0.3">
      <c r="A45" s="189">
        <v>28</v>
      </c>
      <c r="B45" s="318" t="s">
        <v>76</v>
      </c>
      <c r="C45" s="338">
        <v>1062</v>
      </c>
      <c r="D45" s="338">
        <v>1062</v>
      </c>
      <c r="E45" s="439" t="s">
        <v>33</v>
      </c>
      <c r="F45" s="323" t="s">
        <v>34</v>
      </c>
      <c r="G45" s="318" t="s">
        <v>78</v>
      </c>
      <c r="H45" s="328">
        <v>45413</v>
      </c>
      <c r="I45" s="411">
        <v>4327</v>
      </c>
      <c r="J45" s="440"/>
      <c r="K45" s="413"/>
      <c r="L45" s="404">
        <v>2730</v>
      </c>
      <c r="M45" s="390" t="s">
        <v>211</v>
      </c>
    </row>
    <row r="46" spans="1:17" ht="34.5" customHeight="1" x14ac:dyDescent="0.3">
      <c r="A46" s="189">
        <v>29</v>
      </c>
      <c r="B46" s="318" t="s">
        <v>76</v>
      </c>
      <c r="C46" s="338">
        <v>1062</v>
      </c>
      <c r="D46" s="338">
        <v>1062</v>
      </c>
      <c r="E46" s="439" t="s">
        <v>33</v>
      </c>
      <c r="F46" s="323" t="s">
        <v>34</v>
      </c>
      <c r="G46" s="318" t="s">
        <v>79</v>
      </c>
      <c r="H46" s="328">
        <v>45444</v>
      </c>
      <c r="I46" s="411">
        <v>4342</v>
      </c>
      <c r="J46" s="440"/>
      <c r="K46" s="413"/>
      <c r="L46" s="404">
        <v>2730</v>
      </c>
      <c r="M46" s="390" t="s">
        <v>211</v>
      </c>
    </row>
    <row r="47" spans="1:17" ht="31.2" customHeight="1" x14ac:dyDescent="0.3">
      <c r="A47" s="189">
        <v>30</v>
      </c>
      <c r="B47" s="318" t="s">
        <v>76</v>
      </c>
      <c r="C47" s="338">
        <v>1062</v>
      </c>
      <c r="D47" s="338">
        <v>1062</v>
      </c>
      <c r="E47" s="439" t="s">
        <v>33</v>
      </c>
      <c r="F47" s="323" t="s">
        <v>34</v>
      </c>
      <c r="G47" s="318" t="s">
        <v>80</v>
      </c>
      <c r="H47" s="328">
        <v>45474</v>
      </c>
      <c r="I47" s="411">
        <v>4381</v>
      </c>
      <c r="J47" s="440"/>
      <c r="K47" s="413"/>
      <c r="L47" s="404">
        <v>2730</v>
      </c>
      <c r="M47" s="390" t="s">
        <v>211</v>
      </c>
    </row>
    <row r="48" spans="1:17" ht="20.25" customHeight="1" x14ac:dyDescent="0.3">
      <c r="A48" s="189">
        <f t="shared" ref="A48:A58" si="2">A47+1</f>
        <v>31</v>
      </c>
      <c r="B48" s="318" t="s">
        <v>76</v>
      </c>
      <c r="C48" s="338">
        <v>1062</v>
      </c>
      <c r="D48" s="338">
        <v>1062</v>
      </c>
      <c r="E48" s="439" t="s">
        <v>33</v>
      </c>
      <c r="F48" s="323" t="s">
        <v>34</v>
      </c>
      <c r="G48" s="318" t="s">
        <v>81</v>
      </c>
      <c r="H48" s="328">
        <v>45505</v>
      </c>
      <c r="I48" s="411">
        <v>4394</v>
      </c>
      <c r="J48" s="440"/>
      <c r="K48" s="413"/>
      <c r="L48" s="404">
        <v>2730</v>
      </c>
      <c r="M48" s="390" t="s">
        <v>211</v>
      </c>
      <c r="N48" s="62"/>
      <c r="O48" s="63"/>
      <c r="P48" s="64"/>
      <c r="Q48" s="62"/>
    </row>
    <row r="49" spans="1:15" ht="27" customHeight="1" x14ac:dyDescent="0.3">
      <c r="A49" s="189">
        <f t="shared" si="2"/>
        <v>32</v>
      </c>
      <c r="B49" s="318" t="s">
        <v>35</v>
      </c>
      <c r="C49" s="409">
        <v>18</v>
      </c>
      <c r="D49" s="409">
        <v>18</v>
      </c>
      <c r="E49" s="322" t="s">
        <v>33</v>
      </c>
      <c r="F49" s="323" t="s">
        <v>34</v>
      </c>
      <c r="G49" s="296" t="s">
        <v>83</v>
      </c>
      <c r="H49" s="324">
        <v>45544</v>
      </c>
      <c r="I49" s="411">
        <v>1123716</v>
      </c>
      <c r="J49" s="417"/>
      <c r="K49" s="441"/>
      <c r="L49" s="412">
        <v>3340</v>
      </c>
      <c r="M49" s="389" t="s">
        <v>212</v>
      </c>
      <c r="N49" s="34"/>
    </row>
    <row r="50" spans="1:15" ht="21" customHeight="1" x14ac:dyDescent="0.3">
      <c r="A50" s="189">
        <f t="shared" si="2"/>
        <v>33</v>
      </c>
      <c r="B50" s="406" t="s">
        <v>39</v>
      </c>
      <c r="C50" s="391">
        <v>250</v>
      </c>
      <c r="D50" s="391">
        <v>250</v>
      </c>
      <c r="E50" s="322" t="s">
        <v>32</v>
      </c>
      <c r="F50" s="323" t="s">
        <v>34</v>
      </c>
      <c r="G50" s="318" t="s">
        <v>84</v>
      </c>
      <c r="H50" s="328">
        <v>45537</v>
      </c>
      <c r="I50" s="330" t="s">
        <v>85</v>
      </c>
      <c r="J50" s="330"/>
      <c r="K50" s="416"/>
      <c r="L50" s="404">
        <v>3380</v>
      </c>
      <c r="M50" s="340" t="s">
        <v>213</v>
      </c>
      <c r="N50" s="34"/>
    </row>
    <row r="51" spans="1:15" ht="31.5" customHeight="1" x14ac:dyDescent="0.3">
      <c r="A51" s="189">
        <f t="shared" si="2"/>
        <v>34</v>
      </c>
      <c r="B51" s="318" t="s">
        <v>37</v>
      </c>
      <c r="C51" s="409">
        <v>153.4</v>
      </c>
      <c r="D51" s="409">
        <v>153.4</v>
      </c>
      <c r="E51" s="322" t="s">
        <v>32</v>
      </c>
      <c r="F51" s="323" t="s">
        <v>34</v>
      </c>
      <c r="G51" s="318" t="s">
        <v>86</v>
      </c>
      <c r="H51" s="328">
        <v>45535</v>
      </c>
      <c r="I51" s="330">
        <v>105290</v>
      </c>
      <c r="J51" s="330"/>
      <c r="K51" s="421"/>
      <c r="L51" s="327">
        <v>3092</v>
      </c>
      <c r="M51" s="340" t="s">
        <v>214</v>
      </c>
      <c r="O51" s="34"/>
    </row>
    <row r="52" spans="1:15" ht="31.5" customHeight="1" x14ac:dyDescent="0.3">
      <c r="A52" s="189">
        <f t="shared" si="2"/>
        <v>35</v>
      </c>
      <c r="B52" s="318" t="s">
        <v>87</v>
      </c>
      <c r="C52" s="391">
        <v>94.4</v>
      </c>
      <c r="D52" s="391">
        <v>94.4</v>
      </c>
      <c r="E52" s="322" t="s">
        <v>32</v>
      </c>
      <c r="F52" s="323" t="s">
        <v>34</v>
      </c>
      <c r="G52" s="438" t="s">
        <v>88</v>
      </c>
      <c r="H52" s="328">
        <v>45535</v>
      </c>
      <c r="I52" s="330">
        <v>6038</v>
      </c>
      <c r="J52" s="330"/>
      <c r="K52" s="326"/>
      <c r="L52" s="403">
        <v>3043</v>
      </c>
      <c r="M52" s="340" t="s">
        <v>215</v>
      </c>
    </row>
    <row r="53" spans="1:15" ht="36.75" customHeight="1" x14ac:dyDescent="0.3">
      <c r="A53" s="189">
        <f t="shared" si="2"/>
        <v>36</v>
      </c>
      <c r="B53" s="318" t="s">
        <v>91</v>
      </c>
      <c r="C53" s="409">
        <v>41.3</v>
      </c>
      <c r="D53" s="409">
        <v>41.3</v>
      </c>
      <c r="E53" s="322" t="s">
        <v>33</v>
      </c>
      <c r="F53" s="323" t="s">
        <v>34</v>
      </c>
      <c r="G53" s="296" t="s">
        <v>89</v>
      </c>
      <c r="H53" s="324">
        <v>45433</v>
      </c>
      <c r="I53" s="411" t="s">
        <v>90</v>
      </c>
      <c r="J53" s="417"/>
      <c r="K53" s="418"/>
      <c r="L53" s="412">
        <v>3140</v>
      </c>
      <c r="M53" s="340" t="s">
        <v>216</v>
      </c>
    </row>
    <row r="54" spans="1:15" ht="36.75" customHeight="1" x14ac:dyDescent="0.3">
      <c r="A54" s="189">
        <f t="shared" si="2"/>
        <v>37</v>
      </c>
      <c r="B54" s="318" t="s">
        <v>91</v>
      </c>
      <c r="C54" s="409">
        <v>118</v>
      </c>
      <c r="D54" s="409">
        <v>118</v>
      </c>
      <c r="E54" s="322" t="s">
        <v>33</v>
      </c>
      <c r="F54" s="323" t="s">
        <v>34</v>
      </c>
      <c r="G54" s="296" t="s">
        <v>92</v>
      </c>
      <c r="H54" s="324">
        <v>45415</v>
      </c>
      <c r="I54" s="411" t="s">
        <v>93</v>
      </c>
      <c r="J54" s="417"/>
      <c r="K54" s="418"/>
      <c r="L54" s="412">
        <v>3140</v>
      </c>
      <c r="M54" s="340" t="s">
        <v>216</v>
      </c>
      <c r="N54" s="34"/>
    </row>
    <row r="55" spans="1:15" ht="35.25" customHeight="1" x14ac:dyDescent="0.3">
      <c r="A55" s="189">
        <f t="shared" si="2"/>
        <v>38</v>
      </c>
      <c r="B55" s="419" t="s">
        <v>91</v>
      </c>
      <c r="C55" s="391">
        <v>295</v>
      </c>
      <c r="D55" s="391">
        <v>295</v>
      </c>
      <c r="E55" s="322" t="s">
        <v>33</v>
      </c>
      <c r="F55" s="323" t="s">
        <v>34</v>
      </c>
      <c r="G55" s="296" t="s">
        <v>94</v>
      </c>
      <c r="H55" s="328">
        <v>45489</v>
      </c>
      <c r="I55" s="330" t="s">
        <v>95</v>
      </c>
      <c r="J55" s="410"/>
      <c r="K55" s="410"/>
      <c r="L55" s="404">
        <v>3140</v>
      </c>
      <c r="M55" s="340" t="s">
        <v>216</v>
      </c>
      <c r="N55" s="34"/>
    </row>
    <row r="56" spans="1:15" ht="23.25" customHeight="1" x14ac:dyDescent="0.3">
      <c r="A56" s="189">
        <f t="shared" si="2"/>
        <v>39</v>
      </c>
      <c r="B56" s="318" t="s">
        <v>47</v>
      </c>
      <c r="C56" s="391">
        <v>6562</v>
      </c>
      <c r="D56" s="391">
        <v>6562</v>
      </c>
      <c r="E56" s="322" t="s">
        <v>32</v>
      </c>
      <c r="F56" s="323" t="s">
        <v>31</v>
      </c>
      <c r="G56" s="318" t="s">
        <v>96</v>
      </c>
      <c r="H56" s="328">
        <v>45535</v>
      </c>
      <c r="I56" s="330" t="s">
        <v>97</v>
      </c>
      <c r="J56" s="325"/>
      <c r="K56" s="326"/>
      <c r="L56" s="327">
        <v>3051</v>
      </c>
      <c r="M56" s="340" t="s">
        <v>217</v>
      </c>
    </row>
    <row r="57" spans="1:15" ht="31.5" customHeight="1" x14ac:dyDescent="0.3">
      <c r="A57" s="189">
        <f t="shared" si="2"/>
        <v>40</v>
      </c>
      <c r="B57" s="318" t="s">
        <v>47</v>
      </c>
      <c r="C57" s="391">
        <v>2188</v>
      </c>
      <c r="D57" s="391">
        <v>2188</v>
      </c>
      <c r="E57" s="322" t="s">
        <v>32</v>
      </c>
      <c r="F57" s="323" t="s">
        <v>34</v>
      </c>
      <c r="G57" s="318" t="s">
        <v>98</v>
      </c>
      <c r="H57" s="328">
        <v>45504</v>
      </c>
      <c r="I57" s="330" t="s">
        <v>99</v>
      </c>
      <c r="J57" s="330"/>
      <c r="K57" s="330"/>
      <c r="L57" s="403">
        <v>3051</v>
      </c>
      <c r="M57" s="340" t="s">
        <v>217</v>
      </c>
    </row>
    <row r="58" spans="1:15" ht="33" customHeight="1" x14ac:dyDescent="0.3">
      <c r="A58" s="189">
        <f t="shared" si="2"/>
        <v>41</v>
      </c>
      <c r="B58" s="20" t="s">
        <v>47</v>
      </c>
      <c r="C58" s="478">
        <v>1416</v>
      </c>
      <c r="D58" s="478">
        <v>1416</v>
      </c>
      <c r="E58" s="387" t="s">
        <v>33</v>
      </c>
      <c r="F58" s="374" t="s">
        <v>34</v>
      </c>
      <c r="G58" s="318" t="s">
        <v>100</v>
      </c>
      <c r="H58" s="328">
        <v>45535</v>
      </c>
      <c r="I58" s="79" t="s">
        <v>101</v>
      </c>
      <c r="J58" s="79"/>
      <c r="K58" s="219"/>
      <c r="L58" s="94">
        <v>3051</v>
      </c>
      <c r="M58" s="340" t="s">
        <v>217</v>
      </c>
    </row>
    <row r="59" spans="1:15" ht="18" customHeight="1" x14ac:dyDescent="0.3">
      <c r="A59" s="305"/>
      <c r="B59" s="108" t="s">
        <v>16</v>
      </c>
      <c r="C59" s="109">
        <f>SUM(C39:C58)</f>
        <v>20839.14</v>
      </c>
      <c r="D59" s="109">
        <f>SUM(D39:D58)</f>
        <v>20839.14</v>
      </c>
      <c r="E59" s="486"/>
      <c r="F59" s="487"/>
      <c r="G59" s="487"/>
      <c r="H59" s="487"/>
      <c r="I59" s="487"/>
      <c r="J59" s="487"/>
      <c r="K59" s="487"/>
      <c r="L59" s="487"/>
      <c r="M59" s="376"/>
    </row>
    <row r="60" spans="1:15" ht="24" customHeight="1" x14ac:dyDescent="0.3">
      <c r="A60" s="305"/>
      <c r="B60" s="110" t="s">
        <v>17</v>
      </c>
      <c r="C60" s="111">
        <f>C59+C28</f>
        <v>56374.239999999998</v>
      </c>
      <c r="D60" s="111">
        <f>D59+D28</f>
        <v>56374.239999999998</v>
      </c>
      <c r="E60" s="112"/>
      <c r="F60" s="370"/>
      <c r="G60" s="113"/>
      <c r="H60" s="115"/>
      <c r="I60" s="115"/>
      <c r="J60" s="116"/>
      <c r="K60" s="116"/>
      <c r="L60" s="115"/>
      <c r="M60" s="115"/>
    </row>
    <row r="61" spans="1:15" x14ac:dyDescent="0.3">
      <c r="A61" s="305"/>
      <c r="B61" s="117"/>
      <c r="C61" s="118"/>
      <c r="D61" s="118"/>
      <c r="E61" s="112"/>
      <c r="F61" s="370"/>
      <c r="G61" s="114"/>
      <c r="H61" s="119" t="s">
        <v>18</v>
      </c>
      <c r="I61" s="119"/>
      <c r="J61" s="119"/>
      <c r="K61" s="119"/>
      <c r="L61" s="119" t="s">
        <v>19</v>
      </c>
      <c r="M61" s="107"/>
    </row>
    <row r="62" spans="1:15" x14ac:dyDescent="0.3">
      <c r="A62" s="305"/>
      <c r="B62" s="117"/>
      <c r="C62" s="118"/>
      <c r="D62" s="118"/>
      <c r="E62" s="121"/>
      <c r="F62" s="370"/>
      <c r="G62" s="124"/>
      <c r="H62" s="122" t="s">
        <v>20</v>
      </c>
      <c r="I62" s="122"/>
      <c r="J62" s="122"/>
      <c r="K62" s="122"/>
      <c r="L62" s="122" t="s">
        <v>21</v>
      </c>
      <c r="M62" s="122"/>
    </row>
    <row r="63" spans="1:15" x14ac:dyDescent="0.3">
      <c r="A63" s="316" t="s">
        <v>22</v>
      </c>
      <c r="B63" s="107"/>
      <c r="C63" s="430" t="s">
        <v>193</v>
      </c>
      <c r="D63" s="135"/>
      <c r="E63" s="121"/>
      <c r="F63" s="370"/>
      <c r="G63" s="116"/>
      <c r="H63" s="122"/>
      <c r="I63" s="122"/>
      <c r="J63" s="107"/>
      <c r="K63" s="107"/>
      <c r="L63" s="122"/>
      <c r="M63" s="125"/>
    </row>
    <row r="64" spans="1:15" x14ac:dyDescent="0.3">
      <c r="A64" s="306"/>
      <c r="B64" s="107"/>
      <c r="C64" s="123"/>
      <c r="D64" s="107"/>
      <c r="E64" s="121"/>
      <c r="F64" s="370"/>
      <c r="G64" s="116"/>
      <c r="H64" s="126"/>
      <c r="I64" s="127"/>
      <c r="J64" s="107"/>
      <c r="K64" s="107"/>
      <c r="L64" s="126"/>
      <c r="M64" s="128"/>
    </row>
    <row r="65" spans="1:15" x14ac:dyDescent="0.3">
      <c r="A65" s="306"/>
      <c r="B65" s="107"/>
      <c r="C65" s="123"/>
      <c r="D65" s="107"/>
      <c r="E65" s="121"/>
      <c r="F65" s="370"/>
      <c r="G65" s="116"/>
      <c r="H65" s="122" t="s">
        <v>19</v>
      </c>
      <c r="I65" s="122"/>
      <c r="J65" s="107"/>
      <c r="K65" s="107"/>
      <c r="L65" s="122" t="s">
        <v>19</v>
      </c>
      <c r="M65" s="125"/>
    </row>
    <row r="66" spans="1:15" x14ac:dyDescent="0.3">
      <c r="A66" s="134" t="s">
        <v>23</v>
      </c>
      <c r="B66" s="107"/>
      <c r="C66" s="107"/>
      <c r="D66" s="107"/>
      <c r="E66" s="129"/>
      <c r="F66" s="305"/>
      <c r="G66" s="107"/>
      <c r="H66" s="122" t="s">
        <v>24</v>
      </c>
      <c r="I66" s="107"/>
      <c r="J66" s="107"/>
      <c r="K66" s="107"/>
      <c r="L66" s="122" t="s">
        <v>25</v>
      </c>
      <c r="M66" s="107"/>
    </row>
    <row r="67" spans="1:15" x14ac:dyDescent="0.3">
      <c r="A67" s="316" t="s">
        <v>0</v>
      </c>
      <c r="B67" s="131"/>
      <c r="C67" s="131"/>
      <c r="D67" s="131"/>
      <c r="E67" s="132"/>
      <c r="F67" s="131"/>
      <c r="G67" s="107"/>
      <c r="H67" s="107"/>
      <c r="I67" s="107"/>
      <c r="J67" s="107"/>
      <c r="K67" s="107"/>
      <c r="L67" s="107"/>
      <c r="M67" s="133" t="str">
        <f>M35</f>
        <v>Skeda Nru. 289/2024</v>
      </c>
    </row>
    <row r="68" spans="1:15" x14ac:dyDescent="0.3">
      <c r="A68" s="485" t="s">
        <v>1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</row>
    <row r="69" spans="1:15" ht="16.2" x14ac:dyDescent="0.35">
      <c r="A69" s="131"/>
      <c r="B69" s="166"/>
      <c r="C69" s="107"/>
      <c r="D69" s="488" t="s">
        <v>191</v>
      </c>
      <c r="E69" s="488"/>
      <c r="F69" s="488"/>
      <c r="G69" s="488"/>
      <c r="H69" s="136"/>
      <c r="I69" s="136"/>
      <c r="J69" s="136"/>
      <c r="K69" s="137"/>
      <c r="L69" s="492" t="s">
        <v>2</v>
      </c>
      <c r="M69" s="492"/>
    </row>
    <row r="70" spans="1:15" ht="46.8" x14ac:dyDescent="0.3">
      <c r="A70" s="138"/>
      <c r="B70" s="139" t="s">
        <v>3</v>
      </c>
      <c r="C70" s="140" t="s">
        <v>4</v>
      </c>
      <c r="D70" s="141" t="s">
        <v>5</v>
      </c>
      <c r="E70" s="493" t="s">
        <v>6</v>
      </c>
      <c r="F70" s="494"/>
      <c r="G70" s="139" t="s">
        <v>7</v>
      </c>
      <c r="H70" s="140" t="s">
        <v>8</v>
      </c>
      <c r="I70" s="140" t="s">
        <v>9</v>
      </c>
      <c r="J70" s="140" t="s">
        <v>10</v>
      </c>
      <c r="K70" s="140" t="s">
        <v>11</v>
      </c>
      <c r="L70" s="140" t="s">
        <v>12</v>
      </c>
      <c r="M70" s="140" t="s">
        <v>13</v>
      </c>
    </row>
    <row r="71" spans="1:15" x14ac:dyDescent="0.3">
      <c r="A71" s="142"/>
      <c r="B71" s="143" t="s">
        <v>14</v>
      </c>
      <c r="C71" s="144"/>
      <c r="D71" s="145"/>
      <c r="E71" s="146"/>
      <c r="F71" s="144"/>
      <c r="G71" s="143"/>
      <c r="H71" s="144"/>
      <c r="I71" s="144"/>
      <c r="J71" s="144"/>
      <c r="K71" s="144"/>
      <c r="L71" s="144"/>
      <c r="M71" s="144"/>
    </row>
    <row r="72" spans="1:15" s="155" customFormat="1" ht="33.6" customHeight="1" x14ac:dyDescent="0.3">
      <c r="A72" s="267">
        <v>41</v>
      </c>
      <c r="B72" s="318" t="s">
        <v>45</v>
      </c>
      <c r="C72" s="409">
        <v>449.8</v>
      </c>
      <c r="D72" s="409">
        <v>449.8</v>
      </c>
      <c r="E72" s="322" t="s">
        <v>33</v>
      </c>
      <c r="F72" s="323" t="s">
        <v>34</v>
      </c>
      <c r="G72" s="318" t="s">
        <v>102</v>
      </c>
      <c r="H72" s="328">
        <v>45536</v>
      </c>
      <c r="I72" s="407" t="s">
        <v>103</v>
      </c>
      <c r="J72" s="415"/>
      <c r="K72" s="414"/>
      <c r="L72" s="325">
        <v>2150</v>
      </c>
      <c r="M72" s="340" t="s">
        <v>218</v>
      </c>
    </row>
    <row r="73" spans="1:15" s="155" customFormat="1" ht="30.6" x14ac:dyDescent="0.3">
      <c r="A73" s="189">
        <f>A72+1</f>
        <v>42</v>
      </c>
      <c r="B73" s="406" t="s">
        <v>45</v>
      </c>
      <c r="C73" s="391">
        <v>16.559999999999999</v>
      </c>
      <c r="D73" s="391">
        <v>16.559999999999999</v>
      </c>
      <c r="E73" s="322" t="s">
        <v>33</v>
      </c>
      <c r="F73" s="323" t="s">
        <v>34</v>
      </c>
      <c r="G73" s="318" t="s">
        <v>104</v>
      </c>
      <c r="H73" s="328">
        <v>45536</v>
      </c>
      <c r="I73" s="330" t="s">
        <v>105</v>
      </c>
      <c r="J73" s="415"/>
      <c r="K73" s="443"/>
      <c r="L73" s="412">
        <v>2150</v>
      </c>
      <c r="M73" s="340" t="s">
        <v>207</v>
      </c>
    </row>
    <row r="74" spans="1:15" s="155" customFormat="1" ht="34.5" customHeight="1" x14ac:dyDescent="0.3">
      <c r="A74" s="189">
        <f>A73+1</f>
        <v>43</v>
      </c>
      <c r="B74" s="318" t="s">
        <v>46</v>
      </c>
      <c r="C74" s="409">
        <v>210.36</v>
      </c>
      <c r="D74" s="409">
        <v>210.36</v>
      </c>
      <c r="E74" s="322" t="s">
        <v>32</v>
      </c>
      <c r="F74" s="323" t="s">
        <v>34</v>
      </c>
      <c r="G74" s="299" t="s">
        <v>106</v>
      </c>
      <c r="H74" s="324">
        <v>45536</v>
      </c>
      <c r="I74" s="411">
        <v>13595918092024</v>
      </c>
      <c r="J74" s="325"/>
      <c r="K74" s="326"/>
      <c r="L74" s="327">
        <v>2150</v>
      </c>
      <c r="M74" s="340" t="s">
        <v>220</v>
      </c>
    </row>
    <row r="75" spans="1:15" s="155" customFormat="1" x14ac:dyDescent="0.3">
      <c r="A75" s="189">
        <f t="shared" ref="A75:A87" si="3">A74+1</f>
        <v>44</v>
      </c>
      <c r="B75" s="506" t="s">
        <v>108</v>
      </c>
      <c r="C75" s="100">
        <v>4248</v>
      </c>
      <c r="D75" s="100">
        <v>4248</v>
      </c>
      <c r="E75" s="85" t="s">
        <v>32</v>
      </c>
      <c r="F75" s="82" t="s">
        <v>34</v>
      </c>
      <c r="G75" s="80" t="s">
        <v>109</v>
      </c>
      <c r="H75" s="83">
        <v>45525</v>
      </c>
      <c r="I75" s="33">
        <v>3.952569169960474E-3</v>
      </c>
      <c r="J75" s="475"/>
      <c r="K75" s="444" t="s">
        <v>107</v>
      </c>
      <c r="L75" s="428">
        <v>7540</v>
      </c>
      <c r="M75" s="340" t="s">
        <v>221</v>
      </c>
      <c r="N75" s="156"/>
    </row>
    <row r="76" spans="1:15" s="265" customFormat="1" ht="31.5" customHeight="1" x14ac:dyDescent="0.3">
      <c r="A76" s="266">
        <f t="shared" si="3"/>
        <v>45</v>
      </c>
      <c r="B76" s="318" t="s">
        <v>110</v>
      </c>
      <c r="C76" s="391">
        <v>29.5</v>
      </c>
      <c r="D76" s="391">
        <v>29.5</v>
      </c>
      <c r="E76" s="322" t="s">
        <v>32</v>
      </c>
      <c r="F76" s="323" t="s">
        <v>34</v>
      </c>
      <c r="G76" s="318" t="s">
        <v>111</v>
      </c>
      <c r="H76" s="324">
        <v>45504</v>
      </c>
      <c r="I76" s="330">
        <v>33255</v>
      </c>
      <c r="J76" s="479"/>
      <c r="K76" s="326"/>
      <c r="L76" s="327">
        <v>3110</v>
      </c>
      <c r="M76" s="340" t="s">
        <v>222</v>
      </c>
    </row>
    <row r="77" spans="1:15" s="155" customFormat="1" ht="35.25" customHeight="1" x14ac:dyDescent="0.3">
      <c r="A77" s="189">
        <v>46</v>
      </c>
      <c r="B77" s="318" t="s">
        <v>110</v>
      </c>
      <c r="C77" s="391">
        <v>29.5</v>
      </c>
      <c r="D77" s="391">
        <v>29.5</v>
      </c>
      <c r="E77" s="322" t="s">
        <v>32</v>
      </c>
      <c r="F77" s="323" t="s">
        <v>34</v>
      </c>
      <c r="G77" s="318" t="s">
        <v>112</v>
      </c>
      <c r="H77" s="324">
        <v>45535</v>
      </c>
      <c r="I77" s="330">
        <v>33344</v>
      </c>
      <c r="J77" s="325"/>
      <c r="K77" s="326"/>
      <c r="L77" s="327">
        <v>3110</v>
      </c>
      <c r="M77" s="340" t="s">
        <v>222</v>
      </c>
      <c r="O77" s="156"/>
    </row>
    <row r="78" spans="1:15" s="155" customFormat="1" ht="24" customHeight="1" x14ac:dyDescent="0.3">
      <c r="A78" s="189">
        <f t="shared" si="3"/>
        <v>47</v>
      </c>
      <c r="B78" s="504" t="s">
        <v>114</v>
      </c>
      <c r="C78" s="391">
        <v>450</v>
      </c>
      <c r="D78" s="391">
        <v>450</v>
      </c>
      <c r="E78" s="322" t="s">
        <v>32</v>
      </c>
      <c r="F78" s="323" t="s">
        <v>34</v>
      </c>
      <c r="G78" s="296" t="s">
        <v>115</v>
      </c>
      <c r="H78" s="328">
        <v>45505</v>
      </c>
      <c r="I78" s="330">
        <v>27</v>
      </c>
      <c r="J78" s="410"/>
      <c r="K78" s="410" t="s">
        <v>116</v>
      </c>
      <c r="L78" s="404">
        <v>3061</v>
      </c>
      <c r="M78" s="390" t="s">
        <v>223</v>
      </c>
      <c r="N78" s="156"/>
    </row>
    <row r="79" spans="1:15" s="155" customFormat="1" ht="24.75" customHeight="1" x14ac:dyDescent="0.3">
      <c r="A79" s="189">
        <f t="shared" si="3"/>
        <v>48</v>
      </c>
      <c r="B79" s="318" t="s">
        <v>117</v>
      </c>
      <c r="C79" s="422">
        <v>796.5</v>
      </c>
      <c r="D79" s="422">
        <v>796.5</v>
      </c>
      <c r="E79" s="325" t="s">
        <v>32</v>
      </c>
      <c r="F79" s="323" t="s">
        <v>34</v>
      </c>
      <c r="G79" s="318" t="s">
        <v>118</v>
      </c>
      <c r="H79" s="328">
        <v>45551</v>
      </c>
      <c r="I79" s="330">
        <v>422600</v>
      </c>
      <c r="J79" s="481"/>
      <c r="K79" s="420" t="s">
        <v>119</v>
      </c>
      <c r="L79" s="341">
        <v>3010</v>
      </c>
      <c r="M79" s="340" t="s">
        <v>224</v>
      </c>
    </row>
    <row r="80" spans="1:15" s="155" customFormat="1" ht="25.5" customHeight="1" x14ac:dyDescent="0.3">
      <c r="A80" s="189">
        <f t="shared" si="3"/>
        <v>49</v>
      </c>
      <c r="B80" s="318" t="s">
        <v>120</v>
      </c>
      <c r="C80" s="391">
        <v>130</v>
      </c>
      <c r="D80" s="391">
        <v>130</v>
      </c>
      <c r="E80" s="387" t="s">
        <v>33</v>
      </c>
      <c r="F80" s="374" t="s">
        <v>34</v>
      </c>
      <c r="G80" s="388" t="s">
        <v>121</v>
      </c>
      <c r="H80" s="328">
        <v>45535</v>
      </c>
      <c r="I80" s="336">
        <v>10016196</v>
      </c>
      <c r="J80" s="336"/>
      <c r="K80" s="405"/>
      <c r="L80" s="337">
        <v>2720</v>
      </c>
      <c r="M80" s="340" t="s">
        <v>225</v>
      </c>
    </row>
    <row r="81" spans="1:15" s="155" customFormat="1" ht="30.6" x14ac:dyDescent="0.3">
      <c r="A81" s="189">
        <f t="shared" si="3"/>
        <v>50</v>
      </c>
      <c r="B81" s="80" t="s">
        <v>122</v>
      </c>
      <c r="C81" s="100">
        <v>78.88</v>
      </c>
      <c r="D81" s="100">
        <v>78.88</v>
      </c>
      <c r="E81" s="85" t="s">
        <v>33</v>
      </c>
      <c r="F81" s="82" t="s">
        <v>34</v>
      </c>
      <c r="G81" s="80" t="s">
        <v>123</v>
      </c>
      <c r="H81" s="83">
        <v>45560</v>
      </c>
      <c r="I81" s="33">
        <v>1902</v>
      </c>
      <c r="J81" s="475"/>
      <c r="K81" s="427"/>
      <c r="L81" s="428">
        <v>1700</v>
      </c>
      <c r="M81" s="340" t="s">
        <v>226</v>
      </c>
    </row>
    <row r="82" spans="1:15" s="155" customFormat="1" ht="30.6" x14ac:dyDescent="0.3">
      <c r="A82" s="189">
        <v>51</v>
      </c>
      <c r="B82" s="505" t="s">
        <v>126</v>
      </c>
      <c r="C82" s="391">
        <v>2891</v>
      </c>
      <c r="D82" s="391">
        <v>2891</v>
      </c>
      <c r="E82" s="322" t="s">
        <v>32</v>
      </c>
      <c r="F82" s="323" t="s">
        <v>34</v>
      </c>
      <c r="G82" s="318" t="s">
        <v>135</v>
      </c>
      <c r="H82" s="328">
        <v>45498</v>
      </c>
      <c r="I82" s="330" t="s">
        <v>128</v>
      </c>
      <c r="J82" s="481"/>
      <c r="K82" s="443" t="s">
        <v>127</v>
      </c>
      <c r="L82" s="325">
        <v>3061</v>
      </c>
      <c r="M82" s="340" t="s">
        <v>227</v>
      </c>
      <c r="O82" s="156"/>
    </row>
    <row r="83" spans="1:15" s="155" customFormat="1" ht="30.6" x14ac:dyDescent="0.3">
      <c r="A83" s="189">
        <f t="shared" si="3"/>
        <v>52</v>
      </c>
      <c r="B83" s="505" t="s">
        <v>126</v>
      </c>
      <c r="C83" s="391">
        <v>2891</v>
      </c>
      <c r="D83" s="391">
        <v>2891</v>
      </c>
      <c r="E83" s="322" t="s">
        <v>32</v>
      </c>
      <c r="F83" s="323" t="s">
        <v>34</v>
      </c>
      <c r="G83" s="318" t="s">
        <v>136</v>
      </c>
      <c r="H83" s="328">
        <v>45530</v>
      </c>
      <c r="I83" s="330" t="s">
        <v>131</v>
      </c>
      <c r="J83" s="415"/>
      <c r="K83" s="443" t="s">
        <v>127</v>
      </c>
      <c r="L83" s="325">
        <v>3061</v>
      </c>
      <c r="M83" s="340" t="s">
        <v>227</v>
      </c>
      <c r="O83" s="156"/>
    </row>
    <row r="84" spans="1:15" s="155" customFormat="1" ht="30.75" customHeight="1" x14ac:dyDescent="0.3">
      <c r="A84" s="189">
        <f t="shared" si="3"/>
        <v>53</v>
      </c>
      <c r="B84" s="505" t="s">
        <v>126</v>
      </c>
      <c r="C84" s="391">
        <v>2891</v>
      </c>
      <c r="D84" s="391">
        <v>2891</v>
      </c>
      <c r="E84" s="322" t="s">
        <v>32</v>
      </c>
      <c r="F84" s="323" t="s">
        <v>34</v>
      </c>
      <c r="G84" s="318" t="s">
        <v>137</v>
      </c>
      <c r="H84" s="328">
        <v>45558</v>
      </c>
      <c r="I84" s="330" t="s">
        <v>132</v>
      </c>
      <c r="J84" s="415"/>
      <c r="K84" s="443" t="s">
        <v>127</v>
      </c>
      <c r="L84" s="325">
        <v>3061</v>
      </c>
      <c r="M84" s="340" t="s">
        <v>227</v>
      </c>
      <c r="N84" s="156"/>
    </row>
    <row r="85" spans="1:15" s="155" customFormat="1" ht="32.25" customHeight="1" x14ac:dyDescent="0.3">
      <c r="A85" s="189">
        <f t="shared" si="3"/>
        <v>54</v>
      </c>
      <c r="B85" s="504" t="s">
        <v>126</v>
      </c>
      <c r="C85" s="391">
        <v>702.1</v>
      </c>
      <c r="D85" s="391">
        <v>702.1</v>
      </c>
      <c r="E85" s="322" t="s">
        <v>32</v>
      </c>
      <c r="F85" s="323" t="s">
        <v>34</v>
      </c>
      <c r="G85" s="296" t="s">
        <v>129</v>
      </c>
      <c r="H85" s="328">
        <v>45498</v>
      </c>
      <c r="I85" s="330" t="s">
        <v>130</v>
      </c>
      <c r="J85" s="410"/>
      <c r="K85" s="410"/>
      <c r="L85" s="404">
        <v>3061</v>
      </c>
      <c r="M85" s="340" t="s">
        <v>227</v>
      </c>
    </row>
    <row r="86" spans="1:15" s="155" customFormat="1" ht="33.75" customHeight="1" x14ac:dyDescent="0.3">
      <c r="A86" s="189">
        <v>55</v>
      </c>
      <c r="B86" s="503" t="s">
        <v>133</v>
      </c>
      <c r="C86" s="391">
        <v>3363</v>
      </c>
      <c r="D86" s="391">
        <v>3363</v>
      </c>
      <c r="E86" s="322" t="s">
        <v>32</v>
      </c>
      <c r="F86" s="323" t="s">
        <v>34</v>
      </c>
      <c r="G86" s="406" t="s">
        <v>138</v>
      </c>
      <c r="H86" s="328">
        <v>45498</v>
      </c>
      <c r="I86" s="329" t="s">
        <v>139</v>
      </c>
      <c r="J86" s="480"/>
      <c r="K86" s="326" t="s">
        <v>134</v>
      </c>
      <c r="L86" s="327">
        <v>3062</v>
      </c>
      <c r="M86" s="389" t="s">
        <v>219</v>
      </c>
    </row>
    <row r="87" spans="1:15" ht="33.75" customHeight="1" x14ac:dyDescent="0.3">
      <c r="A87" s="189">
        <f t="shared" si="3"/>
        <v>56</v>
      </c>
      <c r="B87" s="503" t="s">
        <v>133</v>
      </c>
      <c r="C87" s="391">
        <v>3363</v>
      </c>
      <c r="D87" s="391">
        <v>3363</v>
      </c>
      <c r="E87" s="322" t="s">
        <v>32</v>
      </c>
      <c r="F87" s="323" t="s">
        <v>34</v>
      </c>
      <c r="G87" s="406" t="s">
        <v>140</v>
      </c>
      <c r="H87" s="328">
        <v>45530</v>
      </c>
      <c r="I87" s="329" t="s">
        <v>141</v>
      </c>
      <c r="J87" s="330"/>
      <c r="K87" s="326" t="s">
        <v>134</v>
      </c>
      <c r="L87" s="327">
        <v>3062</v>
      </c>
      <c r="M87" s="389" t="s">
        <v>219</v>
      </c>
      <c r="N87" s="34"/>
    </row>
    <row r="88" spans="1:15" ht="30.6" x14ac:dyDescent="0.3">
      <c r="A88" s="189">
        <v>57</v>
      </c>
      <c r="B88" s="503" t="s">
        <v>133</v>
      </c>
      <c r="C88" s="391">
        <v>3363</v>
      </c>
      <c r="D88" s="391">
        <v>3363</v>
      </c>
      <c r="E88" s="322" t="s">
        <v>32</v>
      </c>
      <c r="F88" s="323" t="s">
        <v>34</v>
      </c>
      <c r="G88" s="406" t="s">
        <v>142</v>
      </c>
      <c r="H88" s="328">
        <v>45558</v>
      </c>
      <c r="I88" s="329" t="s">
        <v>143</v>
      </c>
      <c r="J88" s="330"/>
      <c r="K88" s="326" t="s">
        <v>134</v>
      </c>
      <c r="L88" s="327">
        <v>3062</v>
      </c>
      <c r="M88" s="389" t="s">
        <v>219</v>
      </c>
    </row>
    <row r="89" spans="1:15" ht="18" customHeight="1" x14ac:dyDescent="0.3">
      <c r="A89" s="189">
        <v>58</v>
      </c>
      <c r="B89" s="503" t="s">
        <v>133</v>
      </c>
      <c r="C89" s="391">
        <v>365.8</v>
      </c>
      <c r="D89" s="391">
        <v>365.8</v>
      </c>
      <c r="E89" s="322" t="s">
        <v>32</v>
      </c>
      <c r="F89" s="323" t="s">
        <v>34</v>
      </c>
      <c r="G89" s="423" t="s">
        <v>144</v>
      </c>
      <c r="H89" s="335">
        <v>45530</v>
      </c>
      <c r="I89" s="336" t="s">
        <v>145</v>
      </c>
      <c r="J89" s="336"/>
      <c r="K89" s="405"/>
      <c r="L89" s="337">
        <v>3062</v>
      </c>
      <c r="M89" s="389" t="s">
        <v>219</v>
      </c>
      <c r="N89" s="34"/>
    </row>
    <row r="90" spans="1:15" ht="45.6" x14ac:dyDescent="0.3">
      <c r="A90" s="189">
        <v>59</v>
      </c>
      <c r="B90" s="318" t="s">
        <v>146</v>
      </c>
      <c r="C90" s="391">
        <v>176.09</v>
      </c>
      <c r="D90" s="391">
        <v>176.09</v>
      </c>
      <c r="E90" s="322" t="s">
        <v>33</v>
      </c>
      <c r="F90" s="323" t="s">
        <v>34</v>
      </c>
      <c r="G90" s="406" t="s">
        <v>150</v>
      </c>
      <c r="H90" s="328">
        <v>45520</v>
      </c>
      <c r="I90" s="330" t="s">
        <v>152</v>
      </c>
      <c r="J90" s="330"/>
      <c r="K90" s="421"/>
      <c r="L90" s="404">
        <v>2210</v>
      </c>
      <c r="M90" s="340" t="s">
        <v>228</v>
      </c>
    </row>
    <row r="91" spans="1:15" ht="30.75" customHeight="1" x14ac:dyDescent="0.3">
      <c r="A91" s="189">
        <v>60</v>
      </c>
      <c r="B91" s="318" t="s">
        <v>146</v>
      </c>
      <c r="C91" s="408">
        <v>296.33</v>
      </c>
      <c r="D91" s="408">
        <v>296.33</v>
      </c>
      <c r="E91" s="387" t="s">
        <v>33</v>
      </c>
      <c r="F91" s="374" t="s">
        <v>34</v>
      </c>
      <c r="G91" s="318" t="s">
        <v>151</v>
      </c>
      <c r="H91" s="328">
        <v>45520</v>
      </c>
      <c r="I91" s="330" t="s">
        <v>153</v>
      </c>
      <c r="J91" s="330"/>
      <c r="K91" s="421"/>
      <c r="L91" s="404">
        <v>2210</v>
      </c>
      <c r="M91" s="340" t="s">
        <v>228</v>
      </c>
    </row>
    <row r="92" spans="1:15" x14ac:dyDescent="0.3">
      <c r="A92" s="305"/>
      <c r="B92" s="108" t="s">
        <v>16</v>
      </c>
      <c r="C92" s="109">
        <f>SUM(C72:C91)</f>
        <v>26741.420000000002</v>
      </c>
      <c r="D92" s="109">
        <f>SUM(D72:D91)</f>
        <v>26741.420000000002</v>
      </c>
      <c r="E92" s="495"/>
      <c r="F92" s="496"/>
      <c r="G92" s="496"/>
      <c r="H92" s="496"/>
      <c r="I92" s="496"/>
      <c r="J92" s="496"/>
      <c r="K92" s="496"/>
      <c r="L92" s="496"/>
      <c r="M92" s="107"/>
    </row>
    <row r="93" spans="1:15" x14ac:dyDescent="0.3">
      <c r="A93" s="305"/>
      <c r="B93" s="110" t="s">
        <v>17</v>
      </c>
      <c r="C93" s="111">
        <f>C92+C60</f>
        <v>83115.66</v>
      </c>
      <c r="D93" s="111">
        <f>D92+D60</f>
        <v>83115.66</v>
      </c>
      <c r="E93" s="112"/>
      <c r="F93" s="370"/>
      <c r="G93" s="113"/>
      <c r="H93" s="115"/>
      <c r="I93" s="115"/>
      <c r="J93" s="116"/>
      <c r="K93" s="116"/>
      <c r="L93" s="115"/>
      <c r="M93" s="115"/>
    </row>
    <row r="94" spans="1:15" x14ac:dyDescent="0.3">
      <c r="A94" s="305"/>
      <c r="B94" s="117"/>
      <c r="C94" s="118"/>
      <c r="D94" s="118"/>
      <c r="E94" s="112"/>
      <c r="F94" s="370"/>
      <c r="G94" s="114"/>
      <c r="H94" s="119" t="s">
        <v>18</v>
      </c>
      <c r="I94" s="119"/>
      <c r="J94" s="119"/>
      <c r="K94" s="119"/>
      <c r="L94" s="119" t="s">
        <v>19</v>
      </c>
      <c r="M94" s="107"/>
    </row>
    <row r="95" spans="1:15" x14ac:dyDescent="0.3">
      <c r="A95" s="305"/>
      <c r="B95" s="117"/>
      <c r="C95" s="118"/>
      <c r="D95" s="118"/>
      <c r="E95" s="121"/>
      <c r="F95" s="370"/>
      <c r="G95" s="124"/>
      <c r="H95" s="122" t="s">
        <v>20</v>
      </c>
      <c r="I95" s="122"/>
      <c r="J95" s="122"/>
      <c r="K95" s="122"/>
      <c r="L95" s="122" t="s">
        <v>21</v>
      </c>
      <c r="M95" s="122"/>
    </row>
    <row r="96" spans="1:15" x14ac:dyDescent="0.3">
      <c r="A96" s="316" t="s">
        <v>22</v>
      </c>
      <c r="B96" s="107"/>
      <c r="C96" s="430" t="s">
        <v>193</v>
      </c>
      <c r="D96" s="107"/>
      <c r="E96" s="121"/>
      <c r="F96" s="370"/>
      <c r="G96" s="124"/>
      <c r="H96" s="122"/>
      <c r="I96" s="122"/>
      <c r="J96" s="107"/>
      <c r="K96" s="107"/>
      <c r="L96" s="122"/>
      <c r="M96" s="125"/>
    </row>
    <row r="97" spans="1:15" x14ac:dyDescent="0.3">
      <c r="A97" s="306"/>
      <c r="B97" s="107"/>
      <c r="C97" s="148"/>
      <c r="D97" s="107"/>
      <c r="E97" s="121"/>
      <c r="F97" s="370"/>
      <c r="G97" s="116"/>
      <c r="H97" s="126"/>
      <c r="I97" s="127"/>
      <c r="J97" s="107"/>
      <c r="K97" s="107"/>
      <c r="L97" s="126"/>
      <c r="M97" s="128"/>
    </row>
    <row r="98" spans="1:15" x14ac:dyDescent="0.3">
      <c r="A98" s="306"/>
      <c r="B98" s="107"/>
      <c r="C98" s="123"/>
      <c r="D98" s="107"/>
      <c r="E98" s="121"/>
      <c r="F98" s="370"/>
      <c r="G98" s="116"/>
      <c r="H98" s="122" t="s">
        <v>19</v>
      </c>
      <c r="I98" s="122"/>
      <c r="J98" s="107"/>
      <c r="K98" s="107"/>
      <c r="L98" s="122" t="s">
        <v>19</v>
      </c>
      <c r="M98" s="125"/>
    </row>
    <row r="99" spans="1:15" x14ac:dyDescent="0.3">
      <c r="A99" s="306"/>
      <c r="B99" s="107"/>
      <c r="C99" s="123"/>
      <c r="D99" s="107"/>
      <c r="E99" s="121"/>
      <c r="F99" s="370"/>
      <c r="G99" s="116"/>
      <c r="H99" s="122" t="s">
        <v>24</v>
      </c>
      <c r="I99" s="107"/>
      <c r="J99" s="107"/>
      <c r="K99" s="107"/>
      <c r="L99" s="122" t="s">
        <v>25</v>
      </c>
      <c r="M99" s="107"/>
    </row>
    <row r="100" spans="1:15" x14ac:dyDescent="0.3">
      <c r="A100" s="134" t="s">
        <v>23</v>
      </c>
      <c r="B100" s="107"/>
      <c r="C100" s="107"/>
      <c r="D100" s="107"/>
      <c r="E100" s="129"/>
      <c r="F100" s="305"/>
      <c r="G100" s="107"/>
      <c r="H100" s="122"/>
      <c r="I100" s="107"/>
      <c r="J100" s="107"/>
      <c r="K100" s="107"/>
      <c r="L100" s="122"/>
      <c r="M100" s="107"/>
    </row>
    <row r="101" spans="1:15" x14ac:dyDescent="0.3">
      <c r="A101" s="316" t="s">
        <v>0</v>
      </c>
      <c r="B101" s="131"/>
      <c r="C101" s="131"/>
      <c r="D101" s="131"/>
      <c r="E101" s="132"/>
      <c r="F101" s="131"/>
      <c r="G101" s="107"/>
      <c r="H101" s="107"/>
      <c r="I101" s="107"/>
      <c r="J101" s="107"/>
      <c r="K101" s="107"/>
      <c r="L101" s="107"/>
      <c r="M101" s="133" t="str">
        <f>M67</f>
        <v>Skeda Nru. 289/2024</v>
      </c>
    </row>
    <row r="102" spans="1:15" x14ac:dyDescent="0.3">
      <c r="A102" s="485" t="s">
        <v>1</v>
      </c>
      <c r="B102" s="485"/>
      <c r="C102" s="485"/>
      <c r="D102" s="485"/>
      <c r="E102" s="485"/>
      <c r="F102" s="485"/>
      <c r="G102" s="485"/>
      <c r="H102" s="485"/>
      <c r="I102" s="485"/>
      <c r="J102" s="485"/>
      <c r="K102" s="485"/>
      <c r="L102" s="485"/>
      <c r="M102" s="485"/>
    </row>
    <row r="103" spans="1:15" ht="16.2" x14ac:dyDescent="0.35">
      <c r="A103" s="131"/>
      <c r="B103" s="134"/>
      <c r="C103" s="135"/>
      <c r="D103" s="488" t="s">
        <v>191</v>
      </c>
      <c r="E103" s="488"/>
      <c r="F103" s="488"/>
      <c r="G103" s="488"/>
      <c r="H103" s="136"/>
      <c r="I103" s="136"/>
      <c r="J103" s="136"/>
      <c r="K103" s="137"/>
      <c r="L103" s="492" t="s">
        <v>2</v>
      </c>
      <c r="M103" s="492"/>
    </row>
    <row r="104" spans="1:15" x14ac:dyDescent="0.3">
      <c r="A104" s="131"/>
      <c r="B104" s="134"/>
      <c r="C104" s="149"/>
      <c r="D104" s="131"/>
      <c r="E104" s="132"/>
      <c r="F104" s="131"/>
      <c r="G104" s="131"/>
      <c r="H104" s="131"/>
      <c r="I104" s="149"/>
      <c r="J104" s="131"/>
      <c r="K104" s="131"/>
      <c r="L104" s="131"/>
      <c r="M104" s="107"/>
    </row>
    <row r="105" spans="1:15" ht="46.8" x14ac:dyDescent="0.3">
      <c r="A105" s="138"/>
      <c r="B105" s="139" t="s">
        <v>3</v>
      </c>
      <c r="C105" s="140" t="s">
        <v>4</v>
      </c>
      <c r="D105" s="141" t="s">
        <v>5</v>
      </c>
      <c r="E105" s="493" t="s">
        <v>6</v>
      </c>
      <c r="F105" s="494"/>
      <c r="G105" s="139" t="s">
        <v>7</v>
      </c>
      <c r="H105" s="140" t="s">
        <v>8</v>
      </c>
      <c r="I105" s="140" t="s">
        <v>9</v>
      </c>
      <c r="J105" s="140" t="s">
        <v>10</v>
      </c>
      <c r="K105" s="140" t="s">
        <v>11</v>
      </c>
      <c r="L105" s="140" t="s">
        <v>12</v>
      </c>
      <c r="M105" s="140" t="s">
        <v>13</v>
      </c>
    </row>
    <row r="106" spans="1:15" x14ac:dyDescent="0.3">
      <c r="A106" s="142"/>
      <c r="B106" s="143" t="s">
        <v>14</v>
      </c>
      <c r="C106" s="144"/>
      <c r="D106" s="145"/>
      <c r="E106" s="146"/>
      <c r="F106" s="144"/>
      <c r="G106" s="143"/>
      <c r="H106" s="144"/>
      <c r="I106" s="144"/>
      <c r="J106" s="144"/>
      <c r="K106" s="144"/>
      <c r="L106" s="144"/>
      <c r="M106" s="144"/>
    </row>
    <row r="107" spans="1:15" ht="19.5" customHeight="1" x14ac:dyDescent="0.3">
      <c r="A107" s="267">
        <v>61</v>
      </c>
      <c r="B107" s="318" t="s">
        <v>146</v>
      </c>
      <c r="C107" s="391">
        <v>168.36</v>
      </c>
      <c r="D107" s="391">
        <v>168.36</v>
      </c>
      <c r="E107" s="322" t="s">
        <v>33</v>
      </c>
      <c r="F107" s="323" t="s">
        <v>34</v>
      </c>
      <c r="G107" s="406" t="s">
        <v>149</v>
      </c>
      <c r="H107" s="328">
        <v>45520</v>
      </c>
      <c r="I107" s="330" t="s">
        <v>154</v>
      </c>
      <c r="J107" s="330"/>
      <c r="K107" s="421"/>
      <c r="L107" s="404">
        <v>2210</v>
      </c>
      <c r="M107" s="340" t="s">
        <v>228</v>
      </c>
      <c r="O107" s="34"/>
    </row>
    <row r="108" spans="1:15" ht="21.75" customHeight="1" x14ac:dyDescent="0.3">
      <c r="A108" s="189">
        <f>A107+1</f>
        <v>62</v>
      </c>
      <c r="B108" s="318" t="s">
        <v>146</v>
      </c>
      <c r="C108" s="391">
        <v>6.8</v>
      </c>
      <c r="D108" s="391">
        <v>6.8</v>
      </c>
      <c r="E108" s="322" t="s">
        <v>33</v>
      </c>
      <c r="F108" s="323" t="s">
        <v>34</v>
      </c>
      <c r="G108" s="406" t="s">
        <v>155</v>
      </c>
      <c r="H108" s="328">
        <v>45533</v>
      </c>
      <c r="I108" s="330" t="s">
        <v>156</v>
      </c>
      <c r="J108" s="330"/>
      <c r="K108" s="421"/>
      <c r="L108" s="327">
        <v>2210</v>
      </c>
      <c r="M108" s="340" t="s">
        <v>228</v>
      </c>
    </row>
    <row r="109" spans="1:15" ht="33.75" customHeight="1" x14ac:dyDescent="0.3">
      <c r="A109" s="189">
        <f>A108+1</f>
        <v>63</v>
      </c>
      <c r="B109" s="297" t="s">
        <v>146</v>
      </c>
      <c r="C109" s="408">
        <v>84</v>
      </c>
      <c r="D109" s="408">
        <v>84</v>
      </c>
      <c r="E109" s="387" t="s">
        <v>33</v>
      </c>
      <c r="F109" s="374" t="s">
        <v>34</v>
      </c>
      <c r="G109" s="331" t="s">
        <v>147</v>
      </c>
      <c r="H109" s="335">
        <v>45538</v>
      </c>
      <c r="I109" s="336" t="s">
        <v>148</v>
      </c>
      <c r="J109" s="336"/>
      <c r="K109" s="405"/>
      <c r="L109" s="341">
        <v>2210</v>
      </c>
      <c r="M109" s="340" t="s">
        <v>228</v>
      </c>
    </row>
    <row r="110" spans="1:15" ht="41.25" customHeight="1" x14ac:dyDescent="0.3">
      <c r="A110" s="189">
        <f t="shared" ref="A110:A117" si="4">A109+1</f>
        <v>64</v>
      </c>
      <c r="B110" s="318" t="s">
        <v>51</v>
      </c>
      <c r="C110" s="409">
        <v>826</v>
      </c>
      <c r="D110" s="409">
        <v>826</v>
      </c>
      <c r="E110" s="322" t="s">
        <v>32</v>
      </c>
      <c r="F110" s="323" t="s">
        <v>34</v>
      </c>
      <c r="G110" s="406" t="s">
        <v>173</v>
      </c>
      <c r="H110" s="328">
        <v>43811</v>
      </c>
      <c r="I110" s="330" t="s">
        <v>174</v>
      </c>
      <c r="J110" s="325"/>
      <c r="K110" s="326"/>
      <c r="L110" s="404">
        <v>3010</v>
      </c>
      <c r="M110" s="340" t="s">
        <v>229</v>
      </c>
    </row>
    <row r="111" spans="1:15" ht="30.6" x14ac:dyDescent="0.3">
      <c r="A111" s="189">
        <v>65</v>
      </c>
      <c r="B111" s="318" t="s">
        <v>51</v>
      </c>
      <c r="C111" s="391">
        <v>1604.8</v>
      </c>
      <c r="D111" s="391">
        <v>1604.8</v>
      </c>
      <c r="E111" s="322" t="s">
        <v>32</v>
      </c>
      <c r="F111" s="323" t="s">
        <v>34</v>
      </c>
      <c r="G111" s="296" t="s">
        <v>175</v>
      </c>
      <c r="H111" s="328">
        <v>43923</v>
      </c>
      <c r="I111" s="330">
        <v>317</v>
      </c>
      <c r="J111" s="410"/>
      <c r="K111" s="410"/>
      <c r="L111" s="404">
        <v>3010</v>
      </c>
      <c r="M111" s="340" t="s">
        <v>229</v>
      </c>
      <c r="N111" s="34"/>
    </row>
    <row r="112" spans="1:15" ht="45.6" x14ac:dyDescent="0.3">
      <c r="A112" s="189">
        <v>66</v>
      </c>
      <c r="B112" s="318" t="s">
        <v>51</v>
      </c>
      <c r="C112" s="422">
        <v>2267.37</v>
      </c>
      <c r="D112" s="422">
        <v>2267.37</v>
      </c>
      <c r="E112" s="325" t="s">
        <v>32</v>
      </c>
      <c r="F112" s="323" t="s">
        <v>34</v>
      </c>
      <c r="G112" s="318" t="s">
        <v>176</v>
      </c>
      <c r="H112" s="324">
        <v>43927</v>
      </c>
      <c r="I112" s="330">
        <v>330</v>
      </c>
      <c r="J112" s="325"/>
      <c r="K112" s="326"/>
      <c r="L112" s="341">
        <v>3010</v>
      </c>
      <c r="M112" s="340" t="s">
        <v>229</v>
      </c>
    </row>
    <row r="113" spans="1:15" s="313" customFormat="1" x14ac:dyDescent="0.3">
      <c r="A113" s="311">
        <v>67</v>
      </c>
      <c r="B113" s="331" t="s">
        <v>51</v>
      </c>
      <c r="C113" s="408">
        <v>689.12</v>
      </c>
      <c r="D113" s="408">
        <v>689.12</v>
      </c>
      <c r="E113" s="322" t="s">
        <v>32</v>
      </c>
      <c r="F113" s="323" t="s">
        <v>34</v>
      </c>
      <c r="G113" s="318" t="s">
        <v>177</v>
      </c>
      <c r="H113" s="324">
        <v>44014</v>
      </c>
      <c r="I113" s="330">
        <v>672</v>
      </c>
      <c r="J113" s="325"/>
      <c r="K113" s="326"/>
      <c r="L113" s="327">
        <v>3010</v>
      </c>
      <c r="M113" s="340" t="s">
        <v>229</v>
      </c>
      <c r="N113" s="312"/>
    </row>
    <row r="114" spans="1:15" s="313" customFormat="1" ht="63.75" customHeight="1" x14ac:dyDescent="0.3">
      <c r="A114" s="311">
        <v>68</v>
      </c>
      <c r="B114" s="331" t="s">
        <v>51</v>
      </c>
      <c r="C114" s="408">
        <v>179.14</v>
      </c>
      <c r="D114" s="408">
        <v>179.14</v>
      </c>
      <c r="E114" s="322" t="s">
        <v>32</v>
      </c>
      <c r="F114" s="323" t="s">
        <v>34</v>
      </c>
      <c r="G114" s="318" t="s">
        <v>178</v>
      </c>
      <c r="H114" s="324">
        <v>44811</v>
      </c>
      <c r="I114" s="330">
        <v>1419</v>
      </c>
      <c r="J114" s="325"/>
      <c r="K114" s="326"/>
      <c r="L114" s="327">
        <v>3010</v>
      </c>
      <c r="M114" s="340" t="s">
        <v>229</v>
      </c>
    </row>
    <row r="115" spans="1:15" s="155" customFormat="1" ht="45.6" x14ac:dyDescent="0.3">
      <c r="A115" s="189">
        <v>69</v>
      </c>
      <c r="B115" s="331" t="s">
        <v>51</v>
      </c>
      <c r="C115" s="408">
        <v>932.62</v>
      </c>
      <c r="D115" s="408">
        <v>932.62</v>
      </c>
      <c r="E115" s="322" t="s">
        <v>32</v>
      </c>
      <c r="F115" s="323" t="s">
        <v>34</v>
      </c>
      <c r="G115" s="318" t="s">
        <v>179</v>
      </c>
      <c r="H115" s="324">
        <v>45043</v>
      </c>
      <c r="I115" s="330">
        <v>2430</v>
      </c>
      <c r="J115" s="325"/>
      <c r="K115" s="326"/>
      <c r="L115" s="327">
        <v>3010</v>
      </c>
      <c r="M115" s="340" t="s">
        <v>229</v>
      </c>
      <c r="N115" s="156"/>
    </row>
    <row r="116" spans="1:15" ht="60.6" x14ac:dyDescent="0.3">
      <c r="A116" s="189">
        <v>70</v>
      </c>
      <c r="B116" s="318" t="s">
        <v>51</v>
      </c>
      <c r="C116" s="422">
        <v>2050.84</v>
      </c>
      <c r="D116" s="422">
        <v>2050.84</v>
      </c>
      <c r="E116" s="325" t="s">
        <v>32</v>
      </c>
      <c r="F116" s="323" t="s">
        <v>34</v>
      </c>
      <c r="G116" s="318" t="s">
        <v>180</v>
      </c>
      <c r="H116" s="324">
        <v>45140</v>
      </c>
      <c r="I116" s="330">
        <v>2833</v>
      </c>
      <c r="J116" s="325"/>
      <c r="K116" s="326"/>
      <c r="L116" s="341">
        <v>3010</v>
      </c>
      <c r="M116" s="340" t="s">
        <v>229</v>
      </c>
      <c r="N116" s="34">
        <f>SUM(D108:D126)</f>
        <v>50065.48</v>
      </c>
    </row>
    <row r="117" spans="1:15" ht="48.75" customHeight="1" x14ac:dyDescent="0.3">
      <c r="A117" s="189">
        <f t="shared" si="4"/>
        <v>71</v>
      </c>
      <c r="B117" s="80" t="s">
        <v>51</v>
      </c>
      <c r="C117" s="237">
        <v>11833.04</v>
      </c>
      <c r="D117" s="237">
        <v>11833.04</v>
      </c>
      <c r="E117" s="81" t="s">
        <v>32</v>
      </c>
      <c r="F117" s="82" t="s">
        <v>34</v>
      </c>
      <c r="G117" s="78" t="s">
        <v>181</v>
      </c>
      <c r="H117" s="83">
        <v>45408</v>
      </c>
      <c r="I117" s="79">
        <v>3744</v>
      </c>
      <c r="J117" s="214"/>
      <c r="K117" s="192"/>
      <c r="L117" s="85">
        <v>3010</v>
      </c>
      <c r="M117" s="340" t="s">
        <v>229</v>
      </c>
    </row>
    <row r="118" spans="1:15" ht="30" customHeight="1" x14ac:dyDescent="0.3">
      <c r="A118" s="189">
        <v>72</v>
      </c>
      <c r="B118" s="80" t="s">
        <v>182</v>
      </c>
      <c r="C118" s="100">
        <v>21805.3</v>
      </c>
      <c r="D118" s="100">
        <v>21805.3</v>
      </c>
      <c r="E118" s="85" t="s">
        <v>32</v>
      </c>
      <c r="F118" s="82" t="s">
        <v>183</v>
      </c>
      <c r="G118" s="80" t="s">
        <v>184</v>
      </c>
      <c r="H118" s="83">
        <v>43469</v>
      </c>
      <c r="I118" s="429" t="s">
        <v>185</v>
      </c>
      <c r="J118" s="84"/>
      <c r="K118" s="214"/>
      <c r="L118" s="89">
        <v>3070</v>
      </c>
      <c r="M118" s="340" t="s">
        <v>230</v>
      </c>
    </row>
    <row r="119" spans="1:15" ht="32.25" customHeight="1" x14ac:dyDescent="0.3">
      <c r="A119" s="189">
        <v>73</v>
      </c>
      <c r="B119" s="80" t="s">
        <v>182</v>
      </c>
      <c r="C119" s="190">
        <v>2181.12</v>
      </c>
      <c r="D119" s="190">
        <v>2181.12</v>
      </c>
      <c r="E119" s="81" t="s">
        <v>33</v>
      </c>
      <c r="F119" s="82" t="s">
        <v>34</v>
      </c>
      <c r="G119" s="87" t="s">
        <v>186</v>
      </c>
      <c r="H119" s="83">
        <v>43798</v>
      </c>
      <c r="I119" s="429" t="s">
        <v>187</v>
      </c>
      <c r="J119" s="191"/>
      <c r="K119" s="214"/>
      <c r="L119" s="89">
        <v>3070</v>
      </c>
      <c r="M119" s="340" t="s">
        <v>230</v>
      </c>
    </row>
    <row r="120" spans="1:15" ht="34.5" customHeight="1" x14ac:dyDescent="0.3">
      <c r="A120" s="189">
        <v>74</v>
      </c>
      <c r="B120" s="331" t="s">
        <v>50</v>
      </c>
      <c r="C120" s="408">
        <v>2644.29</v>
      </c>
      <c r="D120" s="408">
        <v>2644.29</v>
      </c>
      <c r="E120" s="322" t="s">
        <v>49</v>
      </c>
      <c r="F120" s="323" t="s">
        <v>34</v>
      </c>
      <c r="G120" s="318" t="s">
        <v>194</v>
      </c>
      <c r="H120" s="324">
        <v>45529</v>
      </c>
      <c r="I120" s="330" t="s">
        <v>188</v>
      </c>
      <c r="J120" s="325"/>
      <c r="K120" s="326"/>
      <c r="L120" s="327">
        <v>2313</v>
      </c>
      <c r="M120" s="340" t="s">
        <v>231</v>
      </c>
      <c r="N120" s="34"/>
      <c r="O120" s="34"/>
    </row>
    <row r="121" spans="1:15" ht="36.75" customHeight="1" x14ac:dyDescent="0.3">
      <c r="A121" s="189">
        <v>75</v>
      </c>
      <c r="B121" s="331" t="s">
        <v>50</v>
      </c>
      <c r="C121" s="408">
        <v>460.01</v>
      </c>
      <c r="D121" s="408">
        <v>460.01</v>
      </c>
      <c r="E121" s="322" t="s">
        <v>49</v>
      </c>
      <c r="F121" s="323" t="s">
        <v>34</v>
      </c>
      <c r="G121" s="318" t="s">
        <v>195</v>
      </c>
      <c r="H121" s="324">
        <v>45529</v>
      </c>
      <c r="I121" s="330" t="s">
        <v>188</v>
      </c>
      <c r="J121" s="325"/>
      <c r="K121" s="326"/>
      <c r="L121" s="327">
        <v>2314</v>
      </c>
      <c r="M121" s="340" t="s">
        <v>231</v>
      </c>
    </row>
    <row r="122" spans="1:15" ht="20.25" customHeight="1" x14ac:dyDescent="0.3">
      <c r="A122" s="189">
        <v>76</v>
      </c>
      <c r="B122" s="331" t="s">
        <v>50</v>
      </c>
      <c r="C122" s="408">
        <v>2501.0300000000002</v>
      </c>
      <c r="D122" s="408">
        <v>2501.0300000000002</v>
      </c>
      <c r="E122" s="322" t="s">
        <v>49</v>
      </c>
      <c r="F122" s="323" t="s">
        <v>34</v>
      </c>
      <c r="G122" s="318" t="s">
        <v>196</v>
      </c>
      <c r="H122" s="324">
        <v>45529</v>
      </c>
      <c r="I122" s="330" t="s">
        <v>188</v>
      </c>
      <c r="J122" s="325"/>
      <c r="K122" s="326"/>
      <c r="L122" s="327">
        <v>2370</v>
      </c>
      <c r="M122" s="340" t="s">
        <v>231</v>
      </c>
      <c r="N122" s="34"/>
    </row>
    <row r="123" spans="1:15" x14ac:dyDescent="0.3">
      <c r="A123" s="189">
        <v>77</v>
      </c>
      <c r="B123" s="331"/>
      <c r="C123" s="408"/>
      <c r="D123" s="408"/>
      <c r="E123" s="322"/>
      <c r="F123" s="323"/>
      <c r="G123" s="318"/>
      <c r="H123" s="324"/>
      <c r="I123" s="330"/>
      <c r="J123" s="325"/>
      <c r="K123" s="326"/>
      <c r="L123" s="327"/>
      <c r="M123" s="340"/>
      <c r="N123" s="34"/>
    </row>
    <row r="124" spans="1:15" x14ac:dyDescent="0.3">
      <c r="A124" s="189">
        <v>78</v>
      </c>
      <c r="B124" s="331"/>
      <c r="C124" s="408"/>
      <c r="D124" s="408"/>
      <c r="E124" s="322"/>
      <c r="F124" s="323"/>
      <c r="G124" s="318"/>
      <c r="H124" s="324"/>
      <c r="I124" s="330"/>
      <c r="J124" s="325"/>
      <c r="K124" s="326"/>
      <c r="L124" s="327"/>
      <c r="M124" s="340"/>
      <c r="N124" s="34"/>
    </row>
    <row r="125" spans="1:15" s="155" customFormat="1" ht="18.75" customHeight="1" x14ac:dyDescent="0.3">
      <c r="A125" s="278">
        <v>79</v>
      </c>
      <c r="B125" s="331"/>
      <c r="C125" s="408"/>
      <c r="D125" s="408"/>
      <c r="E125" s="322"/>
      <c r="F125" s="323"/>
      <c r="G125" s="318"/>
      <c r="H125" s="324"/>
      <c r="I125" s="330"/>
      <c r="J125" s="325"/>
      <c r="K125" s="326"/>
      <c r="L125" s="327"/>
      <c r="M125" s="340"/>
      <c r="N125" s="156"/>
    </row>
    <row r="126" spans="1:15" ht="33.75" customHeight="1" x14ac:dyDescent="0.3">
      <c r="A126" s="279">
        <v>80</v>
      </c>
      <c r="B126" s="470"/>
      <c r="C126" s="471"/>
      <c r="D126" s="471"/>
      <c r="E126" s="323"/>
      <c r="F126" s="323"/>
      <c r="G126" s="438"/>
      <c r="H126" s="472"/>
      <c r="I126" s="442"/>
      <c r="J126" s="442"/>
      <c r="K126" s="473"/>
      <c r="L126" s="474"/>
      <c r="M126" s="396"/>
      <c r="N126" s="34"/>
    </row>
    <row r="127" spans="1:15" x14ac:dyDescent="0.3">
      <c r="A127" s="307"/>
      <c r="B127" s="201"/>
      <c r="C127" s="319">
        <f>SUM(C107:C126)</f>
        <v>50233.840000000004</v>
      </c>
      <c r="D127" s="319">
        <f>SUM(D107:D126)</f>
        <v>50233.840000000004</v>
      </c>
      <c r="E127" s="85"/>
      <c r="F127" s="82"/>
      <c r="G127" s="297"/>
      <c r="H127" s="83"/>
      <c r="I127" s="93"/>
      <c r="J127" s="79"/>
      <c r="K127" s="79"/>
      <c r="L127" s="85"/>
      <c r="M127" s="3"/>
    </row>
    <row r="128" spans="1:15" x14ac:dyDescent="0.3">
      <c r="A128" s="307"/>
      <c r="B128" s="42" t="s">
        <v>17</v>
      </c>
      <c r="C128" s="43">
        <f>C127+C93</f>
        <v>133349.5</v>
      </c>
      <c r="D128" s="43">
        <f>D127+D93</f>
        <v>133349.5</v>
      </c>
      <c r="E128" s="44"/>
      <c r="F128" s="371"/>
      <c r="G128" s="45"/>
      <c r="H128" s="47"/>
      <c r="I128" s="47"/>
      <c r="J128" s="48"/>
      <c r="K128" s="48"/>
      <c r="L128" s="47"/>
      <c r="M128" s="47"/>
    </row>
    <row r="129" spans="1:15" x14ac:dyDescent="0.3">
      <c r="A129" s="307"/>
      <c r="B129" s="49"/>
      <c r="C129" s="50"/>
      <c r="D129" s="50"/>
      <c r="E129" s="44"/>
      <c r="F129" s="371"/>
      <c r="G129" s="298"/>
      <c r="H129" s="51" t="s">
        <v>18</v>
      </c>
      <c r="I129" s="51"/>
      <c r="J129" s="51"/>
      <c r="K129" s="51"/>
      <c r="L129" s="51" t="s">
        <v>19</v>
      </c>
      <c r="M129" s="3"/>
    </row>
    <row r="130" spans="1:15" x14ac:dyDescent="0.3">
      <c r="A130" s="307"/>
      <c r="B130" s="49"/>
      <c r="C130" s="50"/>
      <c r="D130" s="50"/>
      <c r="E130" s="52"/>
      <c r="F130" s="371"/>
      <c r="G130" s="55"/>
      <c r="H130" s="53" t="s">
        <v>20</v>
      </c>
      <c r="I130" s="53"/>
      <c r="J130" s="53"/>
      <c r="K130" s="53"/>
      <c r="L130" s="53" t="s">
        <v>21</v>
      </c>
      <c r="M130" s="53"/>
    </row>
    <row r="131" spans="1:15" x14ac:dyDescent="0.3">
      <c r="A131" s="315" t="s">
        <v>22</v>
      </c>
      <c r="B131" s="3"/>
      <c r="C131" s="430" t="s">
        <v>193</v>
      </c>
      <c r="D131" s="3"/>
      <c r="E131" s="52"/>
      <c r="F131" s="371"/>
      <c r="G131" s="55"/>
      <c r="H131" s="53"/>
      <c r="I131" s="53"/>
      <c r="J131" s="3"/>
      <c r="K131" s="3"/>
      <c r="L131" s="53"/>
      <c r="M131" s="56"/>
    </row>
    <row r="132" spans="1:15" x14ac:dyDescent="0.3">
      <c r="A132" s="304"/>
      <c r="B132" s="431"/>
      <c r="C132" s="432"/>
      <c r="D132" s="433"/>
      <c r="E132" s="434"/>
      <c r="F132" s="435"/>
      <c r="G132" s="436"/>
      <c r="H132" s="437"/>
      <c r="I132" s="62"/>
      <c r="J132" s="63"/>
      <c r="K132" s="64"/>
      <c r="L132" s="62"/>
      <c r="M132" s="56"/>
    </row>
    <row r="133" spans="1:15" x14ac:dyDescent="0.3">
      <c r="A133" s="304"/>
      <c r="B133" s="3"/>
      <c r="C133" s="54"/>
      <c r="D133" s="3"/>
      <c r="E133" s="52"/>
      <c r="F133" s="371"/>
      <c r="G133" s="48"/>
      <c r="H133" s="53" t="s">
        <v>19</v>
      </c>
      <c r="I133" s="53"/>
      <c r="J133" s="3"/>
      <c r="K133" s="3"/>
      <c r="L133" s="53" t="s">
        <v>19</v>
      </c>
      <c r="M133" s="56"/>
    </row>
    <row r="134" spans="1:15" x14ac:dyDescent="0.3">
      <c r="A134" s="6" t="s">
        <v>23</v>
      </c>
      <c r="B134" s="3"/>
      <c r="C134" s="3"/>
      <c r="D134" s="3"/>
      <c r="E134" s="61"/>
      <c r="F134" s="307"/>
      <c r="G134" s="3"/>
      <c r="H134" s="53" t="s">
        <v>24</v>
      </c>
      <c r="I134" s="3"/>
      <c r="J134" s="3"/>
      <c r="K134" s="3"/>
      <c r="L134" s="53" t="s">
        <v>25</v>
      </c>
      <c r="M134" s="3"/>
    </row>
    <row r="136" spans="1:15" x14ac:dyDescent="0.3">
      <c r="A136" s="315" t="s">
        <v>0</v>
      </c>
      <c r="B136" s="6"/>
      <c r="C136" s="10"/>
      <c r="D136" s="1"/>
      <c r="E136" s="2"/>
      <c r="F136" s="1"/>
      <c r="G136" s="3"/>
      <c r="H136" s="3"/>
      <c r="I136" s="3"/>
      <c r="J136" s="3"/>
      <c r="K136" s="3"/>
      <c r="L136" s="3"/>
      <c r="M136" s="4" t="str">
        <f>M101</f>
        <v>Skeda Nru. 289/2024</v>
      </c>
    </row>
    <row r="137" spans="1:15" x14ac:dyDescent="0.3">
      <c r="A137" s="488" t="s">
        <v>1</v>
      </c>
      <c r="B137" s="488"/>
      <c r="C137" s="488"/>
      <c r="D137" s="488"/>
      <c r="E137" s="488"/>
      <c r="F137" s="488"/>
      <c r="G137" s="488"/>
      <c r="H137" s="488"/>
      <c r="I137" s="488"/>
      <c r="J137" s="488"/>
      <c r="K137" s="488"/>
      <c r="L137" s="488"/>
      <c r="M137" s="488"/>
    </row>
    <row r="138" spans="1:15" ht="16.2" x14ac:dyDescent="0.35">
      <c r="A138" s="1"/>
      <c r="B138" s="6"/>
      <c r="C138" s="7"/>
      <c r="D138" s="488" t="s">
        <v>41</v>
      </c>
      <c r="E138" s="488"/>
      <c r="F138" s="488"/>
      <c r="G138" s="488"/>
      <c r="H138" s="8"/>
      <c r="I138" s="8"/>
      <c r="J138" s="8"/>
      <c r="K138" s="9"/>
      <c r="L138" s="489" t="s">
        <v>2</v>
      </c>
      <c r="M138" s="489"/>
    </row>
    <row r="139" spans="1:15" x14ac:dyDescent="0.3">
      <c r="A139" s="1"/>
      <c r="B139" s="80"/>
      <c r="C139" s="32"/>
      <c r="D139" s="32"/>
      <c r="E139" s="81"/>
      <c r="F139" s="82"/>
      <c r="G139" s="90"/>
      <c r="H139" s="95"/>
      <c r="I139" s="97"/>
      <c r="J139" s="92"/>
      <c r="K139" s="157"/>
      <c r="L139" s="101"/>
      <c r="M139" s="3"/>
    </row>
    <row r="140" spans="1:15" ht="53.4" customHeight="1" x14ac:dyDescent="0.3">
      <c r="A140" s="11"/>
      <c r="B140" s="12" t="s">
        <v>3</v>
      </c>
      <c r="C140" s="13" t="s">
        <v>4</v>
      </c>
      <c r="D140" s="14" t="s">
        <v>5</v>
      </c>
      <c r="E140" s="490" t="s">
        <v>6</v>
      </c>
      <c r="F140" s="491"/>
      <c r="G140" s="12" t="s">
        <v>7</v>
      </c>
      <c r="H140" s="13" t="s">
        <v>8</v>
      </c>
      <c r="I140" s="13" t="s">
        <v>9</v>
      </c>
      <c r="J140" s="13" t="s">
        <v>10</v>
      </c>
      <c r="K140" s="13" t="s">
        <v>11</v>
      </c>
      <c r="L140" s="13" t="s">
        <v>12</v>
      </c>
      <c r="M140" s="13" t="s">
        <v>13</v>
      </c>
    </row>
    <row r="141" spans="1:15" x14ac:dyDescent="0.3">
      <c r="A141" s="15"/>
      <c r="B141" s="143" t="s">
        <v>14</v>
      </c>
      <c r="C141" s="17"/>
      <c r="D141" s="18"/>
      <c r="E141" s="19"/>
      <c r="F141" s="17"/>
      <c r="G141" s="16"/>
      <c r="H141" s="17"/>
      <c r="I141" s="17"/>
      <c r="J141" s="17"/>
      <c r="K141" s="17"/>
      <c r="L141" s="17"/>
      <c r="M141" s="17"/>
    </row>
    <row r="142" spans="1:15" s="155" customFormat="1" x14ac:dyDescent="0.3">
      <c r="A142" s="189">
        <v>81</v>
      </c>
      <c r="B142" s="318"/>
      <c r="C142" s="409"/>
      <c r="D142" s="409"/>
      <c r="E142" s="322"/>
      <c r="F142" s="323"/>
      <c r="G142" s="406"/>
      <c r="H142" s="328"/>
      <c r="I142" s="330"/>
      <c r="J142" s="325"/>
      <c r="K142" s="326"/>
      <c r="L142" s="404"/>
      <c r="M142" s="396"/>
    </row>
    <row r="143" spans="1:15" s="155" customFormat="1" x14ac:dyDescent="0.3">
      <c r="A143" s="189">
        <v>82</v>
      </c>
      <c r="B143" s="318"/>
      <c r="C143" s="391"/>
      <c r="D143" s="391"/>
      <c r="E143" s="322"/>
      <c r="F143" s="323"/>
      <c r="G143" s="296"/>
      <c r="H143" s="328"/>
      <c r="I143" s="330"/>
      <c r="J143" s="410"/>
      <c r="K143" s="410"/>
      <c r="L143" s="404"/>
      <c r="M143" s="390"/>
    </row>
    <row r="144" spans="1:15" x14ac:dyDescent="0.3">
      <c r="A144" s="273">
        <v>83</v>
      </c>
      <c r="B144" s="318"/>
      <c r="C144" s="422"/>
      <c r="D144" s="422"/>
      <c r="E144" s="325"/>
      <c r="F144" s="323"/>
      <c r="G144" s="318"/>
      <c r="H144" s="324"/>
      <c r="I144" s="330"/>
      <c r="J144" s="325"/>
      <c r="K144" s="326"/>
      <c r="L144" s="341"/>
      <c r="M144" s="390"/>
      <c r="N144" s="34"/>
      <c r="O144" s="34"/>
    </row>
    <row r="145" spans="1:15" s="155" customFormat="1" x14ac:dyDescent="0.3">
      <c r="A145" s="189">
        <v>84</v>
      </c>
      <c r="B145" s="318"/>
      <c r="C145" s="409"/>
      <c r="D145" s="409"/>
      <c r="E145" s="439"/>
      <c r="F145" s="323"/>
      <c r="G145" s="406"/>
      <c r="H145" s="328"/>
      <c r="I145" s="330"/>
      <c r="J145" s="325"/>
      <c r="K145" s="326"/>
      <c r="L145" s="404"/>
      <c r="M145" s="396"/>
      <c r="O145" s="156"/>
    </row>
    <row r="146" spans="1:15" s="155" customFormat="1" ht="48" customHeight="1" x14ac:dyDescent="0.3">
      <c r="A146" s="189">
        <v>85</v>
      </c>
      <c r="B146" s="297"/>
      <c r="C146" s="408"/>
      <c r="D146" s="408"/>
      <c r="E146" s="387"/>
      <c r="F146" s="374"/>
      <c r="G146" s="318"/>
      <c r="H146" s="335"/>
      <c r="I146" s="336"/>
      <c r="J146" s="424"/>
      <c r="K146" s="425"/>
      <c r="L146" s="366"/>
      <c r="M146" s="395"/>
    </row>
    <row r="147" spans="1:15" s="155" customFormat="1" x14ac:dyDescent="0.3">
      <c r="A147" s="189">
        <v>86</v>
      </c>
      <c r="B147" s="297"/>
      <c r="C147" s="408"/>
      <c r="D147" s="408"/>
      <c r="E147" s="387"/>
      <c r="F147" s="374"/>
      <c r="G147" s="318"/>
      <c r="H147" s="335"/>
      <c r="I147" s="336"/>
      <c r="J147" s="424"/>
      <c r="K147" s="425"/>
      <c r="L147" s="366"/>
      <c r="M147" s="398"/>
    </row>
    <row r="148" spans="1:15" s="155" customFormat="1" x14ac:dyDescent="0.3">
      <c r="A148" s="189">
        <v>87</v>
      </c>
      <c r="B148" s="297"/>
      <c r="C148" s="408"/>
      <c r="D148" s="408"/>
      <c r="E148" s="387"/>
      <c r="F148" s="374"/>
      <c r="G148" s="318"/>
      <c r="H148" s="335"/>
      <c r="I148" s="336"/>
      <c r="J148" s="424"/>
      <c r="K148" s="425"/>
      <c r="L148" s="366"/>
      <c r="M148" s="401"/>
      <c r="O148" s="156"/>
    </row>
    <row r="149" spans="1:15" s="155" customFormat="1" x14ac:dyDescent="0.3">
      <c r="A149" s="189">
        <v>88</v>
      </c>
      <c r="B149" s="297"/>
      <c r="C149" s="392"/>
      <c r="D149" s="392"/>
      <c r="E149" s="322"/>
      <c r="F149" s="82"/>
      <c r="G149" s="318"/>
      <c r="H149" s="397"/>
      <c r="I149" s="393"/>
      <c r="J149" s="399"/>
      <c r="K149" s="400"/>
      <c r="L149" s="394"/>
      <c r="M149" s="152"/>
    </row>
    <row r="150" spans="1:15" x14ac:dyDescent="0.3">
      <c r="A150" s="273">
        <v>89</v>
      </c>
      <c r="B150" s="80"/>
      <c r="C150" s="190"/>
      <c r="D150" s="190"/>
      <c r="E150" s="81"/>
      <c r="F150" s="82"/>
      <c r="G150" s="87"/>
      <c r="H150" s="83"/>
      <c r="I150" s="429"/>
      <c r="J150" s="191"/>
      <c r="K150" s="214"/>
      <c r="L150" s="89"/>
      <c r="M150" s="152"/>
      <c r="N150" s="34">
        <f>SUM(D142:D157)</f>
        <v>0</v>
      </c>
    </row>
    <row r="151" spans="1:15" x14ac:dyDescent="0.3">
      <c r="A151" s="273">
        <f t="shared" ref="A151:A155" si="5">A150+1</f>
        <v>90</v>
      </c>
      <c r="B151" s="297"/>
      <c r="C151" s="338"/>
      <c r="D151" s="338"/>
      <c r="E151" s="322"/>
      <c r="F151" s="323"/>
      <c r="G151" s="318"/>
      <c r="H151" s="324"/>
      <c r="I151" s="330"/>
      <c r="J151" s="325"/>
      <c r="K151" s="368"/>
      <c r="L151" s="327"/>
      <c r="M151" s="398"/>
    </row>
    <row r="152" spans="1:15" x14ac:dyDescent="0.3">
      <c r="A152" s="273">
        <f t="shared" si="5"/>
        <v>91</v>
      </c>
      <c r="B152" s="297"/>
      <c r="C152" s="408"/>
      <c r="D152" s="408"/>
      <c r="E152" s="387"/>
      <c r="F152" s="374"/>
      <c r="G152" s="318"/>
      <c r="H152" s="335"/>
      <c r="I152" s="336"/>
      <c r="J152" s="424"/>
      <c r="K152" s="425"/>
      <c r="L152" s="366"/>
      <c r="M152" s="401"/>
    </row>
    <row r="153" spans="1:15" x14ac:dyDescent="0.3">
      <c r="A153" s="273">
        <f t="shared" si="5"/>
        <v>92</v>
      </c>
      <c r="B153" s="297"/>
      <c r="C153" s="408"/>
      <c r="D153" s="408"/>
      <c r="E153" s="387"/>
      <c r="F153" s="374"/>
      <c r="G153" s="318"/>
      <c r="H153" s="335"/>
      <c r="I153" s="336"/>
      <c r="J153" s="424"/>
      <c r="K153" s="425"/>
      <c r="L153" s="366"/>
      <c r="M153" s="401"/>
    </row>
    <row r="154" spans="1:15" x14ac:dyDescent="0.3">
      <c r="A154" s="273">
        <f t="shared" si="5"/>
        <v>93</v>
      </c>
      <c r="B154" s="297"/>
      <c r="C154" s="338"/>
      <c r="D154" s="338"/>
      <c r="E154" s="322"/>
      <c r="F154" s="323"/>
      <c r="G154" s="318"/>
      <c r="H154" s="324"/>
      <c r="I154" s="330"/>
      <c r="J154" s="325"/>
      <c r="K154" s="368"/>
      <c r="L154" s="327"/>
      <c r="M154" s="401"/>
    </row>
    <row r="155" spans="1:15" ht="33.75" customHeight="1" x14ac:dyDescent="0.3">
      <c r="A155" s="273">
        <f t="shared" si="5"/>
        <v>94</v>
      </c>
      <c r="B155" s="297"/>
      <c r="C155" s="408"/>
      <c r="D155" s="408"/>
      <c r="E155" s="387"/>
      <c r="F155" s="374"/>
      <c r="G155" s="318"/>
      <c r="H155" s="335"/>
      <c r="I155" s="336"/>
      <c r="J155" s="424"/>
      <c r="K155" s="425"/>
      <c r="L155" s="366"/>
      <c r="M155" s="402"/>
    </row>
    <row r="156" spans="1:15" s="155" customFormat="1" x14ac:dyDescent="0.3">
      <c r="A156" s="189">
        <v>95</v>
      </c>
      <c r="B156" s="297"/>
      <c r="C156" s="408"/>
      <c r="D156" s="408"/>
      <c r="E156" s="387"/>
      <c r="F156" s="374"/>
      <c r="G156" s="318"/>
      <c r="H156" s="335"/>
      <c r="I156" s="336"/>
      <c r="J156" s="424"/>
      <c r="K156" s="425"/>
      <c r="L156" s="366"/>
      <c r="M156" s="152"/>
    </row>
    <row r="157" spans="1:15" s="155" customFormat="1" x14ac:dyDescent="0.3">
      <c r="A157" s="189">
        <v>96</v>
      </c>
      <c r="B157" s="297"/>
      <c r="C157" s="408"/>
      <c r="D157" s="408"/>
      <c r="E157" s="387"/>
      <c r="F157" s="374"/>
      <c r="G157" s="318"/>
      <c r="H157" s="335"/>
      <c r="I157" s="336"/>
      <c r="J157" s="424"/>
      <c r="K157" s="425"/>
      <c r="L157" s="366"/>
      <c r="M157" s="152"/>
    </row>
    <row r="158" spans="1:15" ht="16.8" x14ac:dyDescent="0.3">
      <c r="A158" s="273">
        <v>97</v>
      </c>
      <c r="B158" s="297"/>
      <c r="C158" s="392"/>
      <c r="D158" s="392"/>
      <c r="E158" s="322"/>
      <c r="F158" s="82"/>
      <c r="G158" s="318"/>
      <c r="H158" s="397"/>
      <c r="I158" s="393"/>
      <c r="J158" s="399"/>
      <c r="K158" s="400"/>
      <c r="L158" s="394"/>
      <c r="M158" s="378"/>
    </row>
    <row r="159" spans="1:15" ht="16.8" x14ac:dyDescent="0.3">
      <c r="A159" s="273">
        <v>98</v>
      </c>
      <c r="B159" s="297"/>
      <c r="C159" s="392"/>
      <c r="D159" s="392"/>
      <c r="E159" s="322"/>
      <c r="F159" s="82"/>
      <c r="G159" s="318"/>
      <c r="H159" s="397"/>
      <c r="I159" s="393"/>
      <c r="J159" s="399"/>
      <c r="K159" s="400"/>
      <c r="L159" s="394"/>
      <c r="M159" s="378"/>
      <c r="N159" s="34"/>
    </row>
    <row r="160" spans="1:15" s="155" customFormat="1" ht="16.8" x14ac:dyDescent="0.3">
      <c r="A160" s="189">
        <v>99</v>
      </c>
      <c r="B160" s="379"/>
      <c r="C160" s="380"/>
      <c r="D160" s="380"/>
      <c r="E160" s="85"/>
      <c r="F160" s="381"/>
      <c r="G160" s="382"/>
      <c r="H160" s="377"/>
      <c r="I160" s="383"/>
      <c r="J160" s="384"/>
      <c r="K160" s="385"/>
      <c r="L160" s="386"/>
      <c r="M160" s="378"/>
      <c r="N160" s="156"/>
      <c r="O160" s="156"/>
    </row>
    <row r="161" spans="1:14" s="155" customFormat="1" x14ac:dyDescent="0.3">
      <c r="A161" s="277">
        <v>100</v>
      </c>
      <c r="B161" s="318"/>
      <c r="C161" s="422">
        <v>645</v>
      </c>
      <c r="D161" s="422"/>
      <c r="E161" s="325"/>
      <c r="F161" s="323"/>
      <c r="G161" s="318"/>
      <c r="H161" s="324"/>
      <c r="I161" s="330"/>
      <c r="J161" s="325"/>
      <c r="K161" s="326"/>
      <c r="L161" s="341"/>
      <c r="M161" s="366"/>
      <c r="N161" s="156"/>
    </row>
    <row r="162" spans="1:14" x14ac:dyDescent="0.3">
      <c r="A162" s="307"/>
      <c r="B162" s="40" t="s">
        <v>16</v>
      </c>
      <c r="C162" s="41">
        <f>SUM(C142:C161)</f>
        <v>645</v>
      </c>
      <c r="D162" s="41">
        <f>SUM(D142:D161)</f>
        <v>0</v>
      </c>
      <c r="E162" s="497"/>
      <c r="F162" s="498"/>
      <c r="G162" s="498"/>
      <c r="H162" s="498"/>
      <c r="I162" s="498"/>
      <c r="J162" s="498"/>
      <c r="K162" s="498"/>
      <c r="L162" s="498"/>
      <c r="M162" s="3"/>
    </row>
    <row r="163" spans="1:14" x14ac:dyDescent="0.3">
      <c r="A163" s="307"/>
      <c r="B163" s="42" t="s">
        <v>17</v>
      </c>
      <c r="C163" s="43">
        <f>C162+C128</f>
        <v>133994.5</v>
      </c>
      <c r="D163" s="43">
        <f>D162+D128</f>
        <v>133349.5</v>
      </c>
      <c r="E163" s="44"/>
      <c r="F163" s="371"/>
      <c r="G163" s="46"/>
      <c r="H163" s="47"/>
      <c r="I163" s="47"/>
      <c r="J163" s="48"/>
      <c r="K163" s="48"/>
      <c r="L163" s="47"/>
      <c r="M163" s="47"/>
    </row>
    <row r="164" spans="1:14" x14ac:dyDescent="0.3">
      <c r="A164" s="307"/>
      <c r="B164" s="49"/>
      <c r="C164" s="50"/>
      <c r="D164" s="50"/>
      <c r="E164" s="44"/>
      <c r="F164" s="371"/>
      <c r="G164" s="45"/>
      <c r="H164" s="51" t="s">
        <v>18</v>
      </c>
      <c r="I164" s="51"/>
      <c r="J164" s="51"/>
      <c r="K164" s="51"/>
      <c r="L164" s="51" t="s">
        <v>19</v>
      </c>
      <c r="M164" s="3"/>
    </row>
    <row r="165" spans="1:14" x14ac:dyDescent="0.3">
      <c r="A165" s="315" t="s">
        <v>22</v>
      </c>
      <c r="B165" s="3"/>
      <c r="C165" s="54" t="s">
        <v>54</v>
      </c>
      <c r="D165" s="50"/>
      <c r="E165" s="52"/>
      <c r="F165" s="372"/>
      <c r="G165" s="55"/>
      <c r="H165" s="53" t="s">
        <v>20</v>
      </c>
      <c r="I165" s="53"/>
      <c r="J165" s="53"/>
      <c r="K165" s="53"/>
      <c r="L165" s="53" t="s">
        <v>21</v>
      </c>
      <c r="M165" s="53"/>
    </row>
    <row r="166" spans="1:14" x14ac:dyDescent="0.3">
      <c r="A166" s="304"/>
      <c r="B166" s="3"/>
      <c r="C166" s="54"/>
      <c r="D166" s="50"/>
      <c r="E166" s="52"/>
      <c r="F166" s="371"/>
      <c r="G166" s="48"/>
      <c r="H166" s="53"/>
      <c r="I166" s="53"/>
      <c r="J166" s="53"/>
      <c r="K166" s="53"/>
      <c r="L166" s="53"/>
      <c r="M166" s="53"/>
    </row>
    <row r="167" spans="1:14" ht="41.25" hidden="1" customHeight="1" x14ac:dyDescent="0.3">
      <c r="A167" s="304"/>
      <c r="B167" s="3"/>
      <c r="C167" s="54"/>
      <c r="D167" s="3"/>
      <c r="E167" s="52"/>
      <c r="F167" s="371"/>
      <c r="G167" s="48"/>
      <c r="H167" s="57"/>
      <c r="I167" s="58"/>
      <c r="J167" s="3"/>
      <c r="K167" s="3"/>
      <c r="L167" s="57"/>
      <c r="M167" s="59"/>
    </row>
    <row r="168" spans="1:14" x14ac:dyDescent="0.3">
      <c r="A168" s="6" t="s">
        <v>23</v>
      </c>
      <c r="B168" s="3"/>
      <c r="C168" s="3"/>
      <c r="D168" s="3"/>
      <c r="E168" s="61"/>
      <c r="F168" s="307"/>
      <c r="G168" s="48"/>
      <c r="H168" s="53" t="s">
        <v>19</v>
      </c>
      <c r="I168" s="53"/>
      <c r="J168" s="3"/>
      <c r="K168" s="3"/>
      <c r="L168" s="53" t="s">
        <v>19</v>
      </c>
      <c r="M168" s="56"/>
    </row>
    <row r="169" spans="1:14" x14ac:dyDescent="0.3">
      <c r="A169" s="1"/>
      <c r="B169" s="3"/>
      <c r="C169" s="3"/>
      <c r="D169" s="3"/>
      <c r="E169" s="61"/>
      <c r="F169" s="307"/>
      <c r="G169" s="48"/>
      <c r="H169" s="53" t="s">
        <v>24</v>
      </c>
      <c r="I169" s="3"/>
      <c r="J169" s="3"/>
      <c r="K169" s="3"/>
      <c r="L169" s="53" t="s">
        <v>25</v>
      </c>
      <c r="M169" s="3"/>
    </row>
    <row r="170" spans="1:14" x14ac:dyDescent="0.3">
      <c r="A170" s="315" t="s">
        <v>0</v>
      </c>
      <c r="B170" s="1"/>
      <c r="C170" s="10"/>
      <c r="D170" s="1"/>
      <c r="E170" s="2"/>
      <c r="F170" s="1"/>
      <c r="G170" s="3"/>
      <c r="H170" s="3"/>
      <c r="I170" s="3"/>
      <c r="J170" s="3"/>
      <c r="K170" s="3"/>
      <c r="L170" s="3"/>
      <c r="M170" s="4" t="str">
        <f>M136</f>
        <v>Skeda Nru. 289/2024</v>
      </c>
    </row>
    <row r="171" spans="1:14" x14ac:dyDescent="0.3">
      <c r="A171" s="488" t="s">
        <v>1</v>
      </c>
      <c r="B171" s="488"/>
      <c r="C171" s="488"/>
      <c r="D171" s="488"/>
      <c r="E171" s="488"/>
      <c r="F171" s="488"/>
      <c r="G171" s="488"/>
      <c r="H171" s="488"/>
      <c r="I171" s="488"/>
      <c r="J171" s="488"/>
      <c r="K171" s="488"/>
      <c r="L171" s="488"/>
      <c r="M171" s="488"/>
    </row>
    <row r="172" spans="1:14" ht="16.2" x14ac:dyDescent="0.35">
      <c r="A172" s="1"/>
      <c r="B172" s="6"/>
      <c r="C172" s="7"/>
      <c r="D172" s="488" t="s">
        <v>30</v>
      </c>
      <c r="E172" s="488"/>
      <c r="F172" s="488"/>
      <c r="G172" s="488"/>
      <c r="H172" s="8"/>
      <c r="I172" s="8"/>
      <c r="J172" s="8"/>
      <c r="K172" s="9"/>
      <c r="L172" s="489" t="s">
        <v>2</v>
      </c>
      <c r="M172" s="489"/>
    </row>
    <row r="173" spans="1:14" x14ac:dyDescent="0.3">
      <c r="A173" s="1"/>
      <c r="B173" s="6"/>
      <c r="C173" s="1"/>
      <c r="D173" s="1"/>
      <c r="E173" s="2"/>
      <c r="F173" s="1"/>
      <c r="G173" s="1"/>
      <c r="H173" s="1"/>
      <c r="I173" s="1"/>
      <c r="J173" s="1"/>
      <c r="K173" s="1"/>
      <c r="L173" s="1"/>
      <c r="M173" s="3"/>
    </row>
    <row r="174" spans="1:14" ht="46.8" x14ac:dyDescent="0.3">
      <c r="A174" s="11"/>
      <c r="B174" s="202"/>
      <c r="C174" s="13" t="s">
        <v>4</v>
      </c>
      <c r="D174" s="14" t="s">
        <v>5</v>
      </c>
      <c r="E174" s="490" t="s">
        <v>6</v>
      </c>
      <c r="F174" s="491"/>
      <c r="G174" s="12" t="s">
        <v>7</v>
      </c>
      <c r="H174" s="13" t="s">
        <v>8</v>
      </c>
      <c r="I174" s="13" t="s">
        <v>9</v>
      </c>
      <c r="J174" s="13" t="s">
        <v>10</v>
      </c>
      <c r="K174" s="13" t="s">
        <v>11</v>
      </c>
      <c r="L174" s="13" t="s">
        <v>12</v>
      </c>
      <c r="M174" s="13" t="s">
        <v>13</v>
      </c>
    </row>
    <row r="175" spans="1:14" x14ac:dyDescent="0.3">
      <c r="A175" s="15"/>
      <c r="B175" s="16" t="s">
        <v>14</v>
      </c>
      <c r="C175" s="17"/>
      <c r="D175" s="18"/>
      <c r="E175" s="19"/>
      <c r="F175" s="17"/>
      <c r="G175" s="16"/>
      <c r="H175" s="17"/>
      <c r="I175" s="17"/>
      <c r="J175" s="17"/>
      <c r="K175" s="17"/>
      <c r="L175" s="17"/>
      <c r="M175" s="17"/>
    </row>
    <row r="176" spans="1:14" x14ac:dyDescent="0.3">
      <c r="A176" s="280">
        <v>101</v>
      </c>
      <c r="B176" s="80"/>
      <c r="C176" s="100"/>
      <c r="D176" s="100"/>
      <c r="E176" s="85"/>
      <c r="F176" s="82"/>
      <c r="G176" s="80"/>
      <c r="H176" s="95"/>
      <c r="I176" s="79"/>
      <c r="J176" s="85"/>
      <c r="K176" s="104"/>
      <c r="L176" s="359"/>
      <c r="M176" s="152"/>
      <c r="N176" s="155"/>
    </row>
    <row r="177" spans="1:15" x14ac:dyDescent="0.3">
      <c r="A177" s="280">
        <v>102</v>
      </c>
      <c r="B177" s="80"/>
      <c r="C177" s="100"/>
      <c r="D177" s="100"/>
      <c r="E177" s="85"/>
      <c r="F177" s="81"/>
      <c r="G177" s="80"/>
      <c r="H177" s="83"/>
      <c r="I177" s="79"/>
      <c r="J177" s="85"/>
      <c r="K177" s="104"/>
      <c r="L177" s="89"/>
      <c r="M177" s="152"/>
      <c r="N177" s="155"/>
      <c r="O177" s="155"/>
    </row>
    <row r="178" spans="1:15" s="155" customFormat="1" x14ac:dyDescent="0.3">
      <c r="A178" s="189">
        <v>103</v>
      </c>
      <c r="B178" s="318"/>
      <c r="C178" s="338"/>
      <c r="D178" s="338"/>
      <c r="E178" s="322"/>
      <c r="F178" s="323"/>
      <c r="G178" s="318"/>
      <c r="H178" s="324"/>
      <c r="I178" s="330"/>
      <c r="J178" s="325"/>
      <c r="K178" s="368"/>
      <c r="L178" s="327"/>
      <c r="M178" s="152"/>
    </row>
    <row r="179" spans="1:15" s="155" customFormat="1" x14ac:dyDescent="0.3">
      <c r="A179" s="189">
        <v>104</v>
      </c>
      <c r="B179" s="331"/>
      <c r="C179" s="332"/>
      <c r="D179" s="332"/>
      <c r="E179" s="333"/>
      <c r="F179" s="334"/>
      <c r="G179" s="297"/>
      <c r="H179" s="335"/>
      <c r="I179" s="336"/>
      <c r="J179" s="365"/>
      <c r="K179" s="369"/>
      <c r="L179" s="366"/>
      <c r="M179" s="152"/>
    </row>
    <row r="180" spans="1:15" x14ac:dyDescent="0.3">
      <c r="A180" s="273">
        <v>105</v>
      </c>
      <c r="B180" s="297"/>
      <c r="C180" s="332"/>
      <c r="D180" s="332"/>
      <c r="E180" s="333"/>
      <c r="F180" s="334"/>
      <c r="G180" s="20"/>
      <c r="H180" s="367"/>
      <c r="I180" s="336"/>
      <c r="J180" s="366"/>
      <c r="K180" s="368"/>
      <c r="L180" s="337"/>
      <c r="M180" s="86"/>
      <c r="N180" s="156"/>
    </row>
    <row r="181" spans="1:15" s="155" customFormat="1" x14ac:dyDescent="0.3">
      <c r="A181" s="189">
        <v>106</v>
      </c>
      <c r="B181" s="297"/>
      <c r="C181" s="332"/>
      <c r="D181" s="332"/>
      <c r="E181" s="333"/>
      <c r="F181" s="334"/>
      <c r="G181" s="297"/>
      <c r="H181" s="367"/>
      <c r="I181" s="336"/>
      <c r="J181" s="366"/>
      <c r="K181" s="368"/>
      <c r="L181" s="337"/>
      <c r="M181" s="152"/>
      <c r="N181" s="156"/>
    </row>
    <row r="182" spans="1:15" s="155" customFormat="1" x14ac:dyDescent="0.3">
      <c r="A182" s="189">
        <v>107</v>
      </c>
      <c r="B182" s="169"/>
      <c r="C182" s="198"/>
      <c r="D182" s="342"/>
      <c r="E182" s="197"/>
      <c r="F182" s="82"/>
      <c r="G182" s="343"/>
      <c r="H182" s="356"/>
      <c r="I182" s="357"/>
      <c r="J182" s="357"/>
      <c r="K182" s="358"/>
      <c r="L182" s="359"/>
      <c r="M182" s="152"/>
    </row>
    <row r="183" spans="1:15" s="155" customFormat="1" ht="35.25" customHeight="1" x14ac:dyDescent="0.3">
      <c r="A183" s="189">
        <v>108</v>
      </c>
      <c r="B183" s="351"/>
      <c r="C183" s="352"/>
      <c r="D183" s="352"/>
      <c r="E183" s="353"/>
      <c r="F183" s="82"/>
      <c r="G183" s="360"/>
      <c r="H183" s="356"/>
      <c r="I183" s="357"/>
      <c r="J183" s="357"/>
      <c r="K183" s="358"/>
      <c r="L183" s="359"/>
      <c r="M183" s="285"/>
    </row>
    <row r="184" spans="1:15" s="155" customFormat="1" x14ac:dyDescent="0.3">
      <c r="A184" s="189">
        <v>109</v>
      </c>
      <c r="B184" s="169"/>
      <c r="C184" s="198"/>
      <c r="D184" s="167"/>
      <c r="E184" s="197"/>
      <c r="F184" s="82"/>
      <c r="G184" s="169"/>
      <c r="H184" s="328"/>
      <c r="I184" s="329"/>
      <c r="J184" s="330"/>
      <c r="K184" s="326"/>
      <c r="L184" s="327"/>
      <c r="M184" s="285"/>
    </row>
    <row r="185" spans="1:15" s="155" customFormat="1" x14ac:dyDescent="0.3">
      <c r="A185" s="281">
        <v>110</v>
      </c>
      <c r="B185" s="169"/>
      <c r="C185" s="198"/>
      <c r="D185" s="167"/>
      <c r="E185" s="197"/>
      <c r="F185" s="82"/>
      <c r="G185" s="169"/>
      <c r="H185" s="83"/>
      <c r="I185" s="79"/>
      <c r="J185" s="85"/>
      <c r="K185" s="84"/>
      <c r="L185" s="89"/>
      <c r="M185" s="152"/>
    </row>
    <row r="186" spans="1:15" s="155" customFormat="1" x14ac:dyDescent="0.3">
      <c r="A186" s="281">
        <v>111</v>
      </c>
      <c r="B186" s="169"/>
      <c r="C186" s="198"/>
      <c r="D186" s="167"/>
      <c r="E186" s="197"/>
      <c r="F186" s="82"/>
      <c r="G186" s="169"/>
      <c r="H186" s="356"/>
      <c r="I186" s="361"/>
      <c r="J186" s="362"/>
      <c r="K186" s="364"/>
      <c r="L186" s="359"/>
      <c r="M186" s="152"/>
      <c r="N186" s="156"/>
    </row>
    <row r="187" spans="1:15" s="155" customFormat="1" x14ac:dyDescent="0.3">
      <c r="A187" s="281">
        <v>112</v>
      </c>
      <c r="B187" s="169"/>
      <c r="C187" s="198"/>
      <c r="D187" s="167"/>
      <c r="E187" s="197"/>
      <c r="F187" s="82"/>
      <c r="G187" s="169"/>
      <c r="H187" s="356"/>
      <c r="I187" s="361"/>
      <c r="J187" s="362"/>
      <c r="K187" s="363"/>
      <c r="L187" s="359"/>
      <c r="M187" s="103"/>
      <c r="N187" s="156"/>
    </row>
    <row r="188" spans="1:15" x14ac:dyDescent="0.3">
      <c r="A188" s="281">
        <v>113</v>
      </c>
      <c r="B188" s="169"/>
      <c r="C188" s="198"/>
      <c r="D188" s="198"/>
      <c r="E188" s="197"/>
      <c r="F188" s="82"/>
      <c r="G188" s="169"/>
      <c r="H188" s="356"/>
      <c r="I188" s="361"/>
      <c r="J188" s="362"/>
      <c r="K188" s="364"/>
      <c r="L188" s="359"/>
      <c r="M188" s="103"/>
      <c r="N188" s="34"/>
    </row>
    <row r="189" spans="1:15" s="67" customFormat="1" x14ac:dyDescent="0.3">
      <c r="A189" s="282">
        <v>114</v>
      </c>
      <c r="B189" s="169"/>
      <c r="C189" s="198"/>
      <c r="D189" s="198"/>
      <c r="E189" s="197"/>
      <c r="F189" s="82"/>
      <c r="G189" s="169"/>
      <c r="H189" s="95"/>
      <c r="I189" s="97"/>
      <c r="J189" s="92"/>
      <c r="K189" s="157"/>
      <c r="L189" s="101"/>
      <c r="M189" s="85"/>
      <c r="O189" s="68"/>
    </row>
    <row r="190" spans="1:15" s="155" customFormat="1" x14ac:dyDescent="0.3">
      <c r="A190" s="281">
        <v>115</v>
      </c>
      <c r="B190" s="351"/>
      <c r="C190" s="352"/>
      <c r="D190" s="352"/>
      <c r="E190" s="353"/>
      <c r="F190" s="354"/>
      <c r="G190" s="355"/>
      <c r="H190" s="356"/>
      <c r="I190" s="357"/>
      <c r="J190" s="357"/>
      <c r="K190" s="358"/>
      <c r="L190" s="359"/>
      <c r="M190" s="106"/>
      <c r="N190" s="156"/>
    </row>
    <row r="191" spans="1:15" s="155" customFormat="1" x14ac:dyDescent="0.3">
      <c r="A191" s="189">
        <v>116</v>
      </c>
      <c r="B191" s="169"/>
      <c r="C191" s="198"/>
      <c r="D191" s="167"/>
      <c r="E191" s="197"/>
      <c r="F191" s="82"/>
      <c r="G191" s="169"/>
      <c r="H191" s="95"/>
      <c r="I191" s="97"/>
      <c r="J191" s="84"/>
      <c r="K191" s="84"/>
      <c r="L191" s="89"/>
      <c r="M191" s="96"/>
    </row>
    <row r="192" spans="1:15" s="155" customFormat="1" x14ac:dyDescent="0.3">
      <c r="A192" s="189">
        <v>117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86"/>
    </row>
    <row r="193" spans="1:14" s="155" customFormat="1" x14ac:dyDescent="0.3">
      <c r="A193" s="189">
        <v>118</v>
      </c>
      <c r="B193" s="169"/>
      <c r="C193" s="198"/>
      <c r="D193" s="167"/>
      <c r="E193" s="197"/>
      <c r="F193" s="82"/>
      <c r="G193" s="169"/>
      <c r="H193" s="83"/>
      <c r="I193" s="79"/>
      <c r="J193" s="191"/>
      <c r="K193" s="191"/>
      <c r="L193" s="89"/>
      <c r="M193" s="106" t="s">
        <v>15</v>
      </c>
    </row>
    <row r="194" spans="1:14" s="155" customFormat="1" x14ac:dyDescent="0.3">
      <c r="A194" s="189">
        <v>119</v>
      </c>
      <c r="B194" s="169"/>
      <c r="C194" s="198"/>
      <c r="D194" s="198"/>
      <c r="E194" s="197"/>
      <c r="F194" s="82"/>
      <c r="G194" s="169"/>
      <c r="H194" s="95"/>
      <c r="I194" s="243"/>
      <c r="J194" s="84"/>
      <c r="K194" s="84"/>
      <c r="L194" s="89"/>
      <c r="M194" s="103"/>
    </row>
    <row r="195" spans="1:14" s="155" customFormat="1" x14ac:dyDescent="0.3">
      <c r="A195" s="189">
        <v>120</v>
      </c>
      <c r="B195" s="169"/>
      <c r="C195" s="198"/>
      <c r="D195" s="198"/>
      <c r="E195" s="197"/>
      <c r="F195" s="82"/>
      <c r="G195" s="169"/>
      <c r="H195" s="199"/>
      <c r="I195" s="106"/>
      <c r="J195" s="103"/>
      <c r="K195" s="321"/>
      <c r="L195" s="200"/>
      <c r="M195" s="85"/>
      <c r="N195" s="156"/>
    </row>
    <row r="196" spans="1:14" x14ac:dyDescent="0.3">
      <c r="A196" s="305"/>
      <c r="B196" s="108" t="s">
        <v>16</v>
      </c>
      <c r="C196" s="109">
        <f>SUM(C176:C195)</f>
        <v>0</v>
      </c>
      <c r="D196" s="109">
        <f>SUM(D176:D195)</f>
        <v>0</v>
      </c>
      <c r="E196" s="21"/>
      <c r="F196" s="22"/>
      <c r="G196" s="20"/>
      <c r="H196" s="30"/>
      <c r="I196" s="33"/>
      <c r="J196" s="28"/>
      <c r="K196" s="36"/>
      <c r="L196" s="37"/>
      <c r="M196" s="107"/>
    </row>
    <row r="197" spans="1:14" x14ac:dyDescent="0.3">
      <c r="A197" s="305"/>
      <c r="B197" s="110" t="s">
        <v>17</v>
      </c>
      <c r="C197" s="111">
        <f>C196+C163</f>
        <v>133994.5</v>
      </c>
      <c r="D197" s="111">
        <f>D196+D163</f>
        <v>133349.5</v>
      </c>
      <c r="E197" s="112"/>
      <c r="F197" s="370"/>
      <c r="G197" s="113"/>
      <c r="H197" s="115"/>
      <c r="I197" s="115"/>
      <c r="J197" s="116"/>
      <c r="K197" s="116"/>
      <c r="L197" s="115"/>
      <c r="M197" s="115"/>
    </row>
    <row r="198" spans="1:14" x14ac:dyDescent="0.3">
      <c r="A198" s="305"/>
      <c r="B198" s="117"/>
      <c r="C198" s="118"/>
      <c r="D198" s="118"/>
      <c r="E198" s="112"/>
      <c r="F198" s="370"/>
      <c r="G198" s="113"/>
      <c r="H198" s="119" t="s">
        <v>18</v>
      </c>
      <c r="I198" s="119"/>
      <c r="J198" s="119"/>
      <c r="K198" s="119"/>
      <c r="L198" s="119" t="s">
        <v>19</v>
      </c>
      <c r="M198" s="107"/>
    </row>
    <row r="199" spans="1:14" x14ac:dyDescent="0.3">
      <c r="A199" s="305"/>
      <c r="B199" s="117"/>
      <c r="C199" s="118"/>
      <c r="D199" s="118"/>
      <c r="E199" s="121"/>
      <c r="F199" s="370"/>
      <c r="G199" s="116"/>
      <c r="H199" s="122" t="s">
        <v>20</v>
      </c>
      <c r="I199" s="122"/>
      <c r="J199" s="122"/>
      <c r="K199" s="122"/>
      <c r="L199" s="122" t="s">
        <v>21</v>
      </c>
      <c r="M199" s="122"/>
    </row>
    <row r="200" spans="1:14" x14ac:dyDescent="0.3">
      <c r="A200" s="316" t="s">
        <v>22</v>
      </c>
      <c r="B200" s="107"/>
      <c r="C200" s="54" t="s">
        <v>26</v>
      </c>
      <c r="D200" s="107"/>
      <c r="E200" s="121"/>
      <c r="F200" s="370"/>
      <c r="G200" s="116"/>
      <c r="H200" s="122"/>
      <c r="I200" s="122"/>
      <c r="J200" s="107"/>
      <c r="K200" s="107"/>
      <c r="L200" s="122"/>
      <c r="M200" s="125"/>
    </row>
    <row r="201" spans="1:14" x14ac:dyDescent="0.3">
      <c r="A201" s="306"/>
      <c r="B201" s="107"/>
      <c r="C201" s="123"/>
      <c r="D201" s="107"/>
      <c r="E201" s="121"/>
      <c r="F201" s="370"/>
      <c r="G201" s="116"/>
      <c r="H201" s="126"/>
      <c r="I201" s="127"/>
      <c r="J201" s="107"/>
      <c r="K201" s="107"/>
      <c r="L201" s="126"/>
      <c r="M201" s="128"/>
    </row>
    <row r="202" spans="1:14" x14ac:dyDescent="0.3">
      <c r="A202" s="306"/>
      <c r="B202" s="107"/>
      <c r="C202" s="148"/>
      <c r="D202" s="107"/>
      <c r="E202" s="121"/>
      <c r="F202" s="370"/>
      <c r="G202" s="116"/>
      <c r="H202" s="122" t="s">
        <v>19</v>
      </c>
      <c r="I202" s="122"/>
      <c r="J202" s="107"/>
      <c r="K202" s="107"/>
      <c r="L202" s="122" t="s">
        <v>19</v>
      </c>
      <c r="M202" s="125"/>
    </row>
    <row r="203" spans="1:14" ht="18" customHeight="1" x14ac:dyDescent="0.3">
      <c r="A203" s="134" t="s">
        <v>23</v>
      </c>
      <c r="B203" s="107"/>
      <c r="C203" s="107"/>
      <c r="D203" s="107"/>
      <c r="E203" s="129"/>
      <c r="F203" s="305"/>
      <c r="G203" s="107"/>
      <c r="H203" s="122" t="s">
        <v>24</v>
      </c>
      <c r="I203" s="107"/>
      <c r="J203" s="107"/>
      <c r="K203" s="107"/>
      <c r="L203" s="122" t="s">
        <v>25</v>
      </c>
      <c r="M203" s="107"/>
    </row>
    <row r="204" spans="1:14" ht="18" customHeight="1" x14ac:dyDescent="0.3">
      <c r="A204" s="131"/>
      <c r="B204" s="107"/>
      <c r="C204" s="107"/>
      <c r="D204" s="107"/>
      <c r="E204" s="129"/>
      <c r="F204" s="305"/>
      <c r="G204" s="107"/>
      <c r="H204" s="122"/>
      <c r="I204" s="107"/>
      <c r="J204" s="107"/>
      <c r="K204" s="107"/>
      <c r="L204" s="122"/>
      <c r="M204" s="107"/>
    </row>
    <row r="205" spans="1:14" x14ac:dyDescent="0.3">
      <c r="A205" s="316" t="s">
        <v>0</v>
      </c>
      <c r="B205" s="131"/>
      <c r="C205" s="131"/>
      <c r="D205" s="131"/>
      <c r="E205" s="132"/>
      <c r="F205" s="131"/>
      <c r="G205" s="107"/>
      <c r="H205" s="107"/>
      <c r="I205" s="107"/>
      <c r="J205" s="107"/>
      <c r="K205" s="107"/>
      <c r="L205" s="107"/>
      <c r="M205" s="133" t="str">
        <f>M136</f>
        <v>Skeda Nru. 289/2024</v>
      </c>
    </row>
    <row r="206" spans="1:14" x14ac:dyDescent="0.3">
      <c r="A206" s="485" t="s">
        <v>1</v>
      </c>
      <c r="B206" s="485"/>
      <c r="C206" s="485"/>
      <c r="D206" s="485"/>
      <c r="E206" s="485"/>
      <c r="F206" s="485"/>
      <c r="G206" s="485"/>
      <c r="H206" s="485"/>
      <c r="I206" s="485"/>
      <c r="J206" s="485"/>
      <c r="K206" s="485"/>
      <c r="L206" s="485"/>
      <c r="M206" s="485"/>
    </row>
    <row r="207" spans="1:14" x14ac:dyDescent="0.3">
      <c r="A207" s="131"/>
      <c r="B207" s="131"/>
      <c r="C207" s="131"/>
      <c r="D207" s="131"/>
      <c r="E207" s="131"/>
      <c r="F207" s="131"/>
      <c r="G207" s="501" t="s">
        <v>30</v>
      </c>
      <c r="H207" s="501"/>
      <c r="I207" s="501"/>
      <c r="J207" s="501"/>
      <c r="K207" s="131"/>
      <c r="L207" s="131"/>
      <c r="M207" s="131"/>
    </row>
    <row r="208" spans="1:14" ht="16.2" x14ac:dyDescent="0.35">
      <c r="A208" s="131"/>
      <c r="B208" s="134"/>
      <c r="C208" s="107"/>
      <c r="D208" s="485"/>
      <c r="E208" s="485"/>
      <c r="F208" s="485"/>
      <c r="G208" s="485"/>
      <c r="H208" s="136"/>
      <c r="I208" s="136"/>
      <c r="J208" s="136"/>
      <c r="K208" s="137"/>
      <c r="L208" s="492" t="s">
        <v>2</v>
      </c>
      <c r="M208" s="492"/>
    </row>
    <row r="209" spans="1:34" x14ac:dyDescent="0.3">
      <c r="A209" s="131"/>
      <c r="B209" s="134"/>
      <c r="C209" s="131"/>
      <c r="D209" s="131"/>
      <c r="E209" s="132"/>
      <c r="F209" s="131"/>
      <c r="G209" s="131"/>
      <c r="H209" s="131"/>
      <c r="I209" s="131"/>
      <c r="J209" s="131"/>
      <c r="K209" s="131"/>
      <c r="L209" s="131"/>
      <c r="M209" s="107"/>
    </row>
    <row r="210" spans="1:34" ht="46.8" x14ac:dyDescent="0.3">
      <c r="A210" s="142"/>
      <c r="B210" s="143" t="s">
        <v>3</v>
      </c>
      <c r="C210" s="144" t="s">
        <v>4</v>
      </c>
      <c r="D210" s="145" t="s">
        <v>5</v>
      </c>
      <c r="E210" s="499" t="s">
        <v>6</v>
      </c>
      <c r="F210" s="500"/>
      <c r="G210" s="143" t="s">
        <v>7</v>
      </c>
      <c r="H210" s="144" t="s">
        <v>8</v>
      </c>
      <c r="I210" s="144" t="s">
        <v>9</v>
      </c>
      <c r="J210" s="144" t="s">
        <v>10</v>
      </c>
      <c r="K210" s="144" t="s">
        <v>11</v>
      </c>
      <c r="L210" s="144" t="s">
        <v>12</v>
      </c>
      <c r="M210" s="144" t="s">
        <v>13</v>
      </c>
    </row>
    <row r="211" spans="1:34" x14ac:dyDescent="0.3">
      <c r="A211" s="142"/>
      <c r="B211" s="143" t="s">
        <v>14</v>
      </c>
      <c r="C211" s="144"/>
      <c r="D211" s="145"/>
      <c r="E211" s="146"/>
      <c r="F211" s="144"/>
      <c r="G211" s="143"/>
      <c r="H211" s="144"/>
      <c r="I211" s="144"/>
      <c r="J211" s="144"/>
      <c r="K211" s="144"/>
      <c r="L211" s="144"/>
      <c r="M211" s="142"/>
    </row>
    <row r="212" spans="1:34" s="155" customFormat="1" x14ac:dyDescent="0.3">
      <c r="A212" s="267">
        <v>121</v>
      </c>
      <c r="B212" s="169"/>
      <c r="C212" s="350"/>
      <c r="D212" s="350"/>
      <c r="E212" s="347"/>
      <c r="F212" s="82"/>
      <c r="G212" s="349"/>
      <c r="H212" s="356"/>
      <c r="I212" s="361"/>
      <c r="J212" s="362"/>
      <c r="K212" s="364"/>
      <c r="L212" s="359"/>
      <c r="M212" s="106"/>
    </row>
    <row r="213" spans="1:34" x14ac:dyDescent="0.3">
      <c r="A213" s="189">
        <v>122</v>
      </c>
      <c r="B213" s="343"/>
      <c r="C213" s="348"/>
      <c r="D213" s="346"/>
      <c r="E213" s="347"/>
      <c r="F213" s="82"/>
      <c r="G213" s="343"/>
      <c r="H213" s="356"/>
      <c r="I213" s="361"/>
      <c r="J213" s="362"/>
      <c r="K213" s="363"/>
      <c r="L213" s="359"/>
      <c r="M213" s="79"/>
    </row>
    <row r="214" spans="1:34" s="155" customFormat="1" x14ac:dyDescent="0.3">
      <c r="A214" s="189">
        <v>123</v>
      </c>
      <c r="B214" s="343"/>
      <c r="C214" s="348"/>
      <c r="D214" s="346"/>
      <c r="E214" s="347"/>
      <c r="F214" s="82"/>
      <c r="G214" s="343"/>
      <c r="H214" s="356"/>
      <c r="I214" s="361"/>
      <c r="J214" s="362"/>
      <c r="K214" s="364"/>
      <c r="L214" s="359"/>
      <c r="M214" s="152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</row>
    <row r="215" spans="1:34" x14ac:dyDescent="0.3">
      <c r="A215" s="189">
        <f t="shared" ref="A215:A220" si="6">A214+1</f>
        <v>124</v>
      </c>
      <c r="B215" s="343"/>
      <c r="C215" s="348"/>
      <c r="D215" s="346"/>
      <c r="E215" s="347"/>
      <c r="F215" s="82"/>
      <c r="G215" s="343"/>
      <c r="H215" s="95"/>
      <c r="I215" s="97"/>
      <c r="J215" s="92"/>
      <c r="K215" s="157"/>
      <c r="L215" s="101"/>
      <c r="M215" s="86"/>
    </row>
    <row r="216" spans="1:34" x14ac:dyDescent="0.3">
      <c r="A216" s="189">
        <f t="shared" si="6"/>
        <v>125</v>
      </c>
      <c r="B216" s="169"/>
      <c r="C216" s="342"/>
      <c r="D216" s="167"/>
      <c r="E216" s="197"/>
      <c r="F216" s="82"/>
      <c r="G216" s="343"/>
      <c r="H216" s="328"/>
      <c r="I216" s="329"/>
      <c r="J216" s="330"/>
      <c r="K216" s="326"/>
      <c r="L216" s="327"/>
      <c r="M216" s="152"/>
    </row>
    <row r="217" spans="1:34" ht="46.5" customHeight="1" x14ac:dyDescent="0.3">
      <c r="A217" s="189">
        <f t="shared" si="6"/>
        <v>126</v>
      </c>
      <c r="B217" s="343"/>
      <c r="C217" s="346"/>
      <c r="D217" s="346"/>
      <c r="E217" s="345"/>
      <c r="F217" s="344"/>
      <c r="G217" s="343"/>
      <c r="H217" s="83"/>
      <c r="I217" s="79"/>
      <c r="J217" s="85"/>
      <c r="K217" s="84"/>
      <c r="L217" s="89"/>
      <c r="M217" s="106"/>
    </row>
    <row r="218" spans="1:34" x14ac:dyDescent="0.3">
      <c r="A218" s="189">
        <f t="shared" si="6"/>
        <v>127</v>
      </c>
      <c r="B218" s="169"/>
      <c r="C218" s="198"/>
      <c r="D218" s="342"/>
      <c r="E218" s="197"/>
      <c r="F218" s="82"/>
      <c r="G218" s="343"/>
      <c r="H218" s="356"/>
      <c r="I218" s="357"/>
      <c r="J218" s="357"/>
      <c r="K218" s="358"/>
      <c r="L218" s="359"/>
      <c r="M218" s="86"/>
    </row>
    <row r="219" spans="1:34" x14ac:dyDescent="0.3">
      <c r="A219" s="189">
        <f t="shared" si="6"/>
        <v>128</v>
      </c>
      <c r="B219" s="169"/>
      <c r="C219" s="198"/>
      <c r="D219" s="342"/>
      <c r="E219" s="197"/>
      <c r="F219" s="82"/>
      <c r="G219" s="169"/>
      <c r="H219" s="356"/>
      <c r="I219" s="357"/>
      <c r="J219" s="357"/>
      <c r="K219" s="358"/>
      <c r="L219" s="359"/>
      <c r="M219" s="152"/>
    </row>
    <row r="220" spans="1:34" x14ac:dyDescent="0.3">
      <c r="A220" s="281">
        <f t="shared" si="6"/>
        <v>129</v>
      </c>
      <c r="B220" s="169"/>
      <c r="C220" s="198"/>
      <c r="D220" s="167"/>
      <c r="E220" s="197"/>
      <c r="F220" s="82"/>
      <c r="G220" s="169"/>
      <c r="H220" s="328"/>
      <c r="I220" s="329"/>
      <c r="J220" s="330"/>
      <c r="K220" s="326"/>
      <c r="L220" s="327"/>
      <c r="M220" s="103"/>
    </row>
    <row r="221" spans="1:34" x14ac:dyDescent="0.3">
      <c r="A221" s="283">
        <v>130</v>
      </c>
      <c r="B221" s="169"/>
      <c r="C221" s="198"/>
      <c r="D221" s="167"/>
      <c r="E221" s="197"/>
      <c r="F221" s="82"/>
      <c r="G221" s="169"/>
      <c r="H221" s="83"/>
      <c r="I221" s="79"/>
      <c r="J221" s="85"/>
      <c r="K221" s="84"/>
      <c r="L221" s="89"/>
      <c r="M221" s="103"/>
    </row>
    <row r="222" spans="1:34" s="155" customFormat="1" x14ac:dyDescent="0.3">
      <c r="A222" s="281">
        <v>131</v>
      </c>
      <c r="B222" s="169"/>
      <c r="C222" s="198"/>
      <c r="D222" s="167"/>
      <c r="E222" s="197"/>
      <c r="F222" s="82"/>
      <c r="G222" s="169"/>
      <c r="H222" s="356"/>
      <c r="I222" s="361"/>
      <c r="J222" s="362"/>
      <c r="K222" s="364"/>
      <c r="L222" s="359"/>
      <c r="M222" s="85"/>
    </row>
    <row r="223" spans="1:34" ht="29.25" customHeight="1" x14ac:dyDescent="0.3">
      <c r="A223" s="283">
        <v>132</v>
      </c>
      <c r="B223" s="169"/>
      <c r="C223" s="198"/>
      <c r="D223" s="167"/>
      <c r="E223" s="197"/>
      <c r="F223" s="82"/>
      <c r="G223" s="169"/>
      <c r="H223" s="356"/>
      <c r="I223" s="361"/>
      <c r="J223" s="362"/>
      <c r="K223" s="363"/>
      <c r="L223" s="359"/>
      <c r="M223" s="96"/>
    </row>
    <row r="224" spans="1:34" x14ac:dyDescent="0.3">
      <c r="A224" s="284">
        <v>133</v>
      </c>
      <c r="B224" s="169"/>
      <c r="C224" s="198"/>
      <c r="D224" s="198"/>
      <c r="E224" s="197"/>
      <c r="F224" s="82"/>
      <c r="G224" s="169"/>
      <c r="H224" s="356"/>
      <c r="I224" s="361"/>
      <c r="J224" s="362"/>
      <c r="K224" s="364"/>
      <c r="L224" s="359"/>
      <c r="M224" s="85"/>
    </row>
    <row r="225" spans="1:14" ht="30" customHeight="1" x14ac:dyDescent="0.3">
      <c r="A225" s="283">
        <v>134</v>
      </c>
      <c r="B225" s="169"/>
      <c r="C225" s="198"/>
      <c r="D225" s="198"/>
      <c r="E225" s="197"/>
      <c r="F225" s="82"/>
      <c r="G225" s="169"/>
      <c r="H225" s="95"/>
      <c r="I225" s="97"/>
      <c r="J225" s="92"/>
      <c r="K225" s="157"/>
      <c r="L225" s="101"/>
      <c r="M225" s="85"/>
    </row>
    <row r="226" spans="1:14" ht="30" customHeight="1" x14ac:dyDescent="0.3">
      <c r="A226" s="273">
        <v>135</v>
      </c>
      <c r="B226" s="351"/>
      <c r="C226" s="352"/>
      <c r="D226" s="352"/>
      <c r="E226" s="353"/>
      <c r="F226" s="354"/>
      <c r="G226" s="355"/>
      <c r="H226" s="356"/>
      <c r="I226" s="357"/>
      <c r="J226" s="357"/>
      <c r="K226" s="358"/>
      <c r="L226" s="359"/>
      <c r="M226" s="86"/>
    </row>
    <row r="227" spans="1:14" x14ac:dyDescent="0.3">
      <c r="A227" s="273">
        <v>136</v>
      </c>
      <c r="B227" s="247"/>
      <c r="C227" s="248"/>
      <c r="D227" s="249"/>
      <c r="E227" s="103"/>
      <c r="F227" s="82"/>
      <c r="G227" s="247"/>
      <c r="H227" s="95"/>
      <c r="I227" s="243"/>
      <c r="J227" s="84"/>
      <c r="K227" s="84"/>
      <c r="L227" s="89"/>
      <c r="M227" s="97"/>
    </row>
    <row r="228" spans="1:14" x14ac:dyDescent="0.3">
      <c r="A228" s="273">
        <v>137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0"/>
      <c r="L228" s="314"/>
      <c r="M228" s="96"/>
    </row>
    <row r="229" spans="1:14" s="155" customFormat="1" x14ac:dyDescent="0.3">
      <c r="A229" s="189">
        <v>138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0"/>
      <c r="L229" s="314"/>
      <c r="M229" s="93"/>
    </row>
    <row r="230" spans="1:14" ht="32.25" customHeight="1" x14ac:dyDescent="0.3">
      <c r="A230" s="273">
        <v>139</v>
      </c>
      <c r="B230" s="263"/>
      <c r="C230" s="167"/>
      <c r="D230" s="167"/>
      <c r="E230" s="82"/>
      <c r="F230" s="82"/>
      <c r="G230" s="169"/>
      <c r="H230" s="168"/>
      <c r="I230" s="152"/>
      <c r="J230" s="152"/>
      <c r="K230" s="320"/>
      <c r="L230" s="314"/>
      <c r="M230" s="274"/>
    </row>
    <row r="231" spans="1:14" s="155" customFormat="1" x14ac:dyDescent="0.3">
      <c r="A231" s="189">
        <v>140</v>
      </c>
      <c r="B231" s="169"/>
      <c r="C231" s="310"/>
      <c r="D231" s="310"/>
      <c r="E231" s="103"/>
      <c r="F231" s="82"/>
      <c r="G231" s="169"/>
      <c r="H231" s="199"/>
      <c r="I231" s="106"/>
      <c r="J231" s="103"/>
      <c r="K231" s="321"/>
      <c r="L231" s="200"/>
      <c r="M231" s="152"/>
      <c r="N231" s="156"/>
    </row>
    <row r="232" spans="1:14" x14ac:dyDescent="0.3">
      <c r="A232" s="305"/>
      <c r="B232" s="90"/>
      <c r="C232" s="195">
        <f>SUM(C212:C231)</f>
        <v>0</v>
      </c>
      <c r="D232" s="195">
        <f>SUM(D212:D231)</f>
        <v>0</v>
      </c>
      <c r="E232" s="99"/>
      <c r="F232" s="82"/>
      <c r="G232" s="80"/>
      <c r="H232" s="83"/>
      <c r="I232" s="79"/>
      <c r="J232" s="191"/>
      <c r="K232" s="191"/>
      <c r="L232" s="89"/>
      <c r="M232" s="3"/>
    </row>
    <row r="233" spans="1:14" x14ac:dyDescent="0.3">
      <c r="A233" s="307"/>
      <c r="B233" s="42" t="s">
        <v>17</v>
      </c>
      <c r="C233" s="43">
        <f>C232+C197</f>
        <v>133994.5</v>
      </c>
      <c r="D233" s="43">
        <f>D232+D197</f>
        <v>133349.5</v>
      </c>
      <c r="E233" s="44"/>
      <c r="F233" s="371"/>
      <c r="G233" s="45"/>
      <c r="H233" s="47"/>
      <c r="I233" s="47"/>
      <c r="J233" s="48"/>
      <c r="K233" s="48"/>
      <c r="L233" s="47"/>
      <c r="M233" s="47"/>
    </row>
    <row r="234" spans="1:14" x14ac:dyDescent="0.3">
      <c r="A234" s="307"/>
      <c r="B234" s="49"/>
      <c r="C234" s="50"/>
      <c r="D234" s="50"/>
      <c r="E234" s="44"/>
      <c r="F234" s="371"/>
      <c r="G234" s="45"/>
      <c r="H234" s="51" t="s">
        <v>18</v>
      </c>
      <c r="I234" s="51"/>
      <c r="J234" s="51"/>
      <c r="K234" s="51"/>
      <c r="L234" s="51" t="s">
        <v>19</v>
      </c>
      <c r="M234" s="3"/>
    </row>
    <row r="235" spans="1:14" x14ac:dyDescent="0.3">
      <c r="A235" s="307"/>
      <c r="B235" s="49"/>
      <c r="C235" s="50"/>
      <c r="D235" s="50"/>
      <c r="E235" s="52"/>
      <c r="F235" s="371"/>
      <c r="G235" s="69"/>
      <c r="H235" s="53" t="s">
        <v>20</v>
      </c>
      <c r="I235" s="53"/>
      <c r="J235" s="65"/>
      <c r="K235" s="53"/>
      <c r="L235" s="53" t="s">
        <v>21</v>
      </c>
      <c r="M235" s="53"/>
    </row>
    <row r="236" spans="1:14" x14ac:dyDescent="0.3">
      <c r="A236" s="315" t="s">
        <v>22</v>
      </c>
      <c r="B236" s="3"/>
      <c r="C236" s="54" t="s">
        <v>26</v>
      </c>
      <c r="D236" s="7"/>
      <c r="E236" s="52"/>
      <c r="F236" s="371"/>
      <c r="G236" s="48"/>
      <c r="H236" s="53"/>
      <c r="I236" s="53"/>
      <c r="J236" s="3"/>
      <c r="K236" s="3"/>
      <c r="L236" s="53"/>
      <c r="M236" s="56"/>
    </row>
    <row r="237" spans="1:14" x14ac:dyDescent="0.3">
      <c r="A237" s="315"/>
      <c r="B237" s="3"/>
      <c r="C237" s="54"/>
      <c r="D237" s="188"/>
      <c r="E237" s="52"/>
      <c r="F237" s="371"/>
      <c r="G237" s="48"/>
      <c r="H237" s="53" t="s">
        <v>19</v>
      </c>
      <c r="I237" s="53"/>
      <c r="J237" s="3"/>
      <c r="K237" s="3"/>
      <c r="L237" s="53" t="s">
        <v>19</v>
      </c>
      <c r="M237" s="56"/>
    </row>
    <row r="238" spans="1:14" x14ac:dyDescent="0.3">
      <c r="A238" s="6" t="s">
        <v>23</v>
      </c>
      <c r="B238" s="3"/>
      <c r="C238" s="3"/>
      <c r="D238" s="3"/>
      <c r="E238" s="61"/>
      <c r="F238" s="307"/>
      <c r="G238" s="3"/>
      <c r="H238" s="53" t="s">
        <v>24</v>
      </c>
      <c r="I238" s="3"/>
      <c r="J238" s="3"/>
      <c r="K238" s="3"/>
      <c r="L238" s="53" t="s">
        <v>25</v>
      </c>
      <c r="M238" s="3"/>
    </row>
    <row r="239" spans="1:14" x14ac:dyDescent="0.3">
      <c r="A239" s="317"/>
      <c r="E239" s="5"/>
    </row>
    <row r="240" spans="1:14" x14ac:dyDescent="0.3">
      <c r="A240" s="317"/>
      <c r="E240" s="5"/>
    </row>
    <row r="241" spans="1:13" x14ac:dyDescent="0.3">
      <c r="A241" s="315" t="s">
        <v>0</v>
      </c>
      <c r="B241" s="1"/>
      <c r="C241" s="10"/>
      <c r="D241" s="1"/>
      <c r="E241" s="2"/>
      <c r="F241" s="1"/>
      <c r="G241" s="3"/>
      <c r="H241" s="3"/>
      <c r="I241" s="3"/>
      <c r="J241" s="3"/>
      <c r="K241" s="3"/>
      <c r="L241" s="3"/>
      <c r="M241" s="4" t="str">
        <f>M136</f>
        <v>Skeda Nru. 289/2024</v>
      </c>
    </row>
    <row r="242" spans="1:13" x14ac:dyDescent="0.3">
      <c r="A242" s="488" t="s">
        <v>1</v>
      </c>
      <c r="B242" s="488"/>
      <c r="C242" s="488"/>
      <c r="D242" s="488"/>
      <c r="E242" s="488"/>
      <c r="F242" s="488"/>
      <c r="G242" s="488"/>
      <c r="H242" s="488"/>
      <c r="I242" s="488"/>
      <c r="J242" s="488"/>
      <c r="K242" s="488"/>
      <c r="L242" s="488"/>
      <c r="M242" s="488"/>
    </row>
    <row r="243" spans="1:13" ht="16.2" x14ac:dyDescent="0.35">
      <c r="A243" s="1"/>
      <c r="B243" s="6"/>
      <c r="C243" s="3"/>
      <c r="D243" s="488"/>
      <c r="E243" s="488"/>
      <c r="F243" s="488"/>
      <c r="G243" s="488"/>
      <c r="H243" s="8"/>
      <c r="I243" s="8"/>
      <c r="J243" s="8"/>
      <c r="K243" s="9"/>
      <c r="L243" s="489" t="s">
        <v>2</v>
      </c>
      <c r="M243" s="489"/>
    </row>
    <row r="244" spans="1:13" x14ac:dyDescent="0.3">
      <c r="A244" s="1"/>
      <c r="B244" s="6"/>
      <c r="C244" s="1"/>
      <c r="D244" s="1"/>
      <c r="E244" s="2"/>
      <c r="F244" s="1"/>
      <c r="G244" s="1"/>
      <c r="H244" s="1"/>
      <c r="I244" s="1"/>
      <c r="J244" s="1"/>
      <c r="K244" s="1"/>
      <c r="L244" s="1"/>
      <c r="M244" s="3"/>
    </row>
    <row r="245" spans="1:13" ht="46.8" x14ac:dyDescent="0.3">
      <c r="A245" s="11"/>
      <c r="B245" s="12" t="s">
        <v>3</v>
      </c>
      <c r="C245" s="13" t="s">
        <v>4</v>
      </c>
      <c r="D245" s="14" t="s">
        <v>5</v>
      </c>
      <c r="E245" s="490" t="s">
        <v>6</v>
      </c>
      <c r="F245" s="491"/>
      <c r="G245" s="12" t="s">
        <v>7</v>
      </c>
      <c r="H245" s="13" t="s">
        <v>8</v>
      </c>
      <c r="I245" s="13" t="s">
        <v>9</v>
      </c>
      <c r="J245" s="13" t="s">
        <v>10</v>
      </c>
      <c r="K245" s="13" t="s">
        <v>11</v>
      </c>
      <c r="L245" s="13" t="s">
        <v>12</v>
      </c>
      <c r="M245" s="13" t="s">
        <v>13</v>
      </c>
    </row>
    <row r="246" spans="1:13" x14ac:dyDescent="0.3">
      <c r="A246" s="15"/>
      <c r="B246" s="16" t="s">
        <v>14</v>
      </c>
      <c r="C246" s="17"/>
      <c r="D246" s="18"/>
      <c r="E246" s="19"/>
      <c r="F246" s="17"/>
      <c r="G246" s="16"/>
      <c r="H246" s="17"/>
      <c r="I246" s="17"/>
      <c r="J246" s="17"/>
      <c r="K246" s="17"/>
      <c r="L246" s="17"/>
      <c r="M246" s="17"/>
    </row>
    <row r="247" spans="1:13" s="155" customFormat="1" x14ac:dyDescent="0.3">
      <c r="A247" s="267">
        <v>141</v>
      </c>
      <c r="B247" s="150"/>
      <c r="C247" s="91"/>
      <c r="D247" s="91"/>
      <c r="E247" s="99"/>
      <c r="F247" s="82"/>
      <c r="G247" s="296"/>
      <c r="H247" s="83"/>
      <c r="I247" s="79"/>
      <c r="J247" s="191"/>
      <c r="K247" s="191"/>
      <c r="L247" s="89"/>
      <c r="M247" s="103"/>
    </row>
    <row r="248" spans="1:13" s="155" customFormat="1" x14ac:dyDescent="0.3">
      <c r="A248" s="267">
        <v>142</v>
      </c>
      <c r="B248" s="150"/>
      <c r="C248" s="91"/>
      <c r="D248" s="91"/>
      <c r="E248" s="99"/>
      <c r="F248" s="82"/>
      <c r="G248" s="296"/>
      <c r="H248" s="83"/>
      <c r="I248" s="79"/>
      <c r="J248" s="191"/>
      <c r="K248" s="191"/>
      <c r="L248" s="89"/>
      <c r="M248" s="85"/>
    </row>
    <row r="249" spans="1:13" s="155" customFormat="1" x14ac:dyDescent="0.3">
      <c r="A249" s="189">
        <v>143</v>
      </c>
      <c r="B249" s="78"/>
      <c r="C249" s="91"/>
      <c r="D249" s="91"/>
      <c r="E249" s="81"/>
      <c r="F249" s="82"/>
      <c r="G249" s="78"/>
      <c r="H249" s="83"/>
      <c r="I249" s="79"/>
      <c r="J249" s="79"/>
      <c r="K249" s="294"/>
      <c r="L249" s="89"/>
      <c r="M249" s="85"/>
    </row>
    <row r="250" spans="1:13" s="155" customFormat="1" x14ac:dyDescent="0.3">
      <c r="A250" s="189">
        <v>144</v>
      </c>
      <c r="B250" s="80"/>
      <c r="C250" s="190"/>
      <c r="D250" s="190"/>
      <c r="E250" s="81"/>
      <c r="F250" s="82"/>
      <c r="G250" s="165"/>
      <c r="H250" s="83"/>
      <c r="I250" s="79"/>
      <c r="J250" s="79"/>
      <c r="K250" s="219"/>
      <c r="L250" s="94"/>
      <c r="M250" s="85"/>
    </row>
    <row r="251" spans="1:13" s="155" customFormat="1" x14ac:dyDescent="0.3">
      <c r="A251" s="189">
        <v>145</v>
      </c>
      <c r="B251" s="78"/>
      <c r="C251" s="91"/>
      <c r="D251" s="91"/>
      <c r="E251" s="81"/>
      <c r="F251" s="82"/>
      <c r="G251" s="80"/>
      <c r="H251" s="83"/>
      <c r="I251" s="79"/>
      <c r="J251" s="79"/>
      <c r="K251" s="294"/>
      <c r="L251" s="89"/>
      <c r="M251" s="85"/>
    </row>
    <row r="252" spans="1:13" s="155" customFormat="1" ht="30.75" customHeight="1" x14ac:dyDescent="0.3">
      <c r="A252" s="189">
        <v>146</v>
      </c>
      <c r="B252" s="78"/>
      <c r="C252" s="91"/>
      <c r="D252" s="91"/>
      <c r="E252" s="81"/>
      <c r="F252" s="82"/>
      <c r="G252" s="165"/>
      <c r="H252" s="83"/>
      <c r="I252" s="79"/>
      <c r="J252" s="79"/>
      <c r="K252" s="294"/>
      <c r="L252" s="89"/>
      <c r="M252" s="85"/>
    </row>
    <row r="253" spans="1:13" s="155" customFormat="1" ht="30.75" customHeight="1" x14ac:dyDescent="0.3">
      <c r="A253" s="189">
        <v>147</v>
      </c>
      <c r="B253" s="150"/>
      <c r="C253" s="91"/>
      <c r="D253" s="91"/>
      <c r="E253" s="99"/>
      <c r="F253" s="82"/>
      <c r="G253" s="87"/>
      <c r="H253" s="83"/>
      <c r="I253" s="79"/>
      <c r="J253" s="191"/>
      <c r="K253" s="191"/>
      <c r="L253" s="89"/>
      <c r="M253" s="85"/>
    </row>
    <row r="254" spans="1:13" ht="30" customHeight="1" x14ac:dyDescent="0.3">
      <c r="A254" s="273">
        <v>148</v>
      </c>
      <c r="B254" s="80"/>
      <c r="C254" s="32"/>
      <c r="D254" s="32"/>
      <c r="E254" s="81"/>
      <c r="F254" s="82"/>
      <c r="G254" s="80"/>
      <c r="H254" s="95"/>
      <c r="I254" s="301"/>
      <c r="J254" s="303"/>
      <c r="K254" s="88"/>
      <c r="L254" s="89"/>
      <c r="M254" s="93"/>
    </row>
    <row r="255" spans="1:13" s="155" customFormat="1" ht="30" customHeight="1" x14ac:dyDescent="0.3">
      <c r="A255" s="189">
        <v>149</v>
      </c>
      <c r="B255" s="80"/>
      <c r="C255" s="91"/>
      <c r="D255" s="91"/>
      <c r="E255" s="99"/>
      <c r="F255" s="82"/>
      <c r="G255" s="80"/>
      <c r="H255" s="95"/>
      <c r="I255" s="79"/>
      <c r="J255" s="79"/>
      <c r="K255" s="104"/>
      <c r="L255" s="94"/>
      <c r="M255" s="274"/>
    </row>
    <row r="256" spans="1:13" s="155" customFormat="1" x14ac:dyDescent="0.3">
      <c r="A256" s="281">
        <v>150</v>
      </c>
      <c r="B256" s="150"/>
      <c r="C256" s="91"/>
      <c r="D256" s="91"/>
      <c r="E256" s="99"/>
      <c r="F256" s="82"/>
      <c r="G256" s="87"/>
      <c r="H256" s="83"/>
      <c r="I256" s="79"/>
      <c r="J256" s="191"/>
      <c r="K256" s="191"/>
      <c r="L256" s="89"/>
      <c r="M256" s="97"/>
    </row>
    <row r="257" spans="1:14" s="155" customFormat="1" x14ac:dyDescent="0.3">
      <c r="A257" s="281">
        <v>151</v>
      </c>
      <c r="B257" s="80"/>
      <c r="C257" s="167"/>
      <c r="D257" s="167"/>
      <c r="E257" s="81"/>
      <c r="F257" s="82"/>
      <c r="G257" s="80"/>
      <c r="H257" s="83"/>
      <c r="I257" s="97"/>
      <c r="J257" s="84"/>
      <c r="K257" s="105"/>
      <c r="L257" s="89"/>
      <c r="M257" s="85"/>
    </row>
    <row r="258" spans="1:14" x14ac:dyDescent="0.3">
      <c r="A258" s="283">
        <v>152</v>
      </c>
      <c r="B258" s="80"/>
      <c r="C258" s="167"/>
      <c r="D258" s="167"/>
      <c r="E258" s="85"/>
      <c r="F258" s="82"/>
      <c r="G258" s="238"/>
      <c r="H258" s="83"/>
      <c r="I258" s="97"/>
      <c r="J258" s="84"/>
      <c r="K258" s="302"/>
      <c r="L258" s="89"/>
      <c r="M258" s="85"/>
    </row>
    <row r="259" spans="1:14" x14ac:dyDescent="0.3">
      <c r="A259" s="283">
        <v>153</v>
      </c>
      <c r="B259" s="80"/>
      <c r="C259" s="190"/>
      <c r="D259" s="190"/>
      <c r="E259" s="81"/>
      <c r="F259" s="295"/>
      <c r="G259" s="299"/>
      <c r="H259" s="300"/>
      <c r="I259" s="97"/>
      <c r="J259" s="85"/>
      <c r="K259" s="104"/>
      <c r="L259" s="94"/>
      <c r="M259" s="103"/>
    </row>
    <row r="260" spans="1:14" s="155" customFormat="1" x14ac:dyDescent="0.3">
      <c r="A260" s="282">
        <v>154</v>
      </c>
      <c r="B260" s="80"/>
      <c r="C260" s="190"/>
      <c r="D260" s="190"/>
      <c r="E260" s="81"/>
      <c r="F260" s="295"/>
      <c r="G260" s="299"/>
      <c r="H260" s="300"/>
      <c r="I260" s="97"/>
      <c r="J260" s="85"/>
      <c r="K260" s="104"/>
      <c r="L260" s="94"/>
      <c r="M260" s="152"/>
    </row>
    <row r="261" spans="1:14" s="155" customFormat="1" x14ac:dyDescent="0.3">
      <c r="A261" s="281">
        <v>155</v>
      </c>
      <c r="B261" s="80"/>
      <c r="C261" s="190"/>
      <c r="D261" s="190"/>
      <c r="E261" s="81"/>
      <c r="F261" s="295"/>
      <c r="G261" s="299"/>
      <c r="H261" s="300"/>
      <c r="I261" s="97"/>
      <c r="J261" s="85"/>
      <c r="K261" s="104"/>
      <c r="L261" s="94"/>
      <c r="M261" s="153"/>
    </row>
    <row r="262" spans="1:14" x14ac:dyDescent="0.3">
      <c r="A262" s="273">
        <v>156</v>
      </c>
      <c r="B262" s="286"/>
      <c r="C262" s="287"/>
      <c r="D262" s="287"/>
      <c r="E262" s="288"/>
      <c r="F262" s="373"/>
      <c r="G262" s="289"/>
      <c r="H262" s="290"/>
      <c r="I262" s="291"/>
      <c r="J262" s="292"/>
      <c r="K262" s="292"/>
      <c r="L262" s="293"/>
      <c r="M262" s="102"/>
      <c r="N262" s="155"/>
    </row>
    <row r="263" spans="1:14" ht="32.25" customHeight="1" x14ac:dyDescent="0.3">
      <c r="A263" s="273">
        <v>157</v>
      </c>
      <c r="B263" s="78"/>
      <c r="C263" s="92"/>
      <c r="D263" s="92"/>
      <c r="E263" s="99"/>
      <c r="F263" s="82"/>
      <c r="G263" s="80"/>
      <c r="H263" s="83"/>
      <c r="I263" s="151"/>
      <c r="J263" s="84"/>
      <c r="K263" s="98"/>
      <c r="L263" s="101"/>
      <c r="M263" s="102"/>
      <c r="N263" s="155"/>
    </row>
    <row r="264" spans="1:14" s="155" customFormat="1" x14ac:dyDescent="0.3">
      <c r="A264" s="189">
        <v>158</v>
      </c>
      <c r="B264" s="80"/>
      <c r="C264" s="91"/>
      <c r="D264" s="91"/>
      <c r="E264" s="99"/>
      <c r="F264" s="82"/>
      <c r="G264" s="80"/>
      <c r="H264" s="95"/>
      <c r="I264" s="151"/>
      <c r="J264" s="92"/>
      <c r="K264" s="157"/>
      <c r="L264" s="94"/>
      <c r="M264" s="153"/>
    </row>
    <row r="265" spans="1:14" x14ac:dyDescent="0.3">
      <c r="A265" s="273">
        <v>159</v>
      </c>
      <c r="B265" s="78"/>
      <c r="C265" s="92"/>
      <c r="D265" s="236"/>
      <c r="E265" s="81"/>
      <c r="F265" s="82"/>
      <c r="G265" s="78"/>
      <c r="H265" s="83"/>
      <c r="I265" s="79"/>
      <c r="J265" s="85"/>
      <c r="K265" s="104"/>
      <c r="L265" s="89"/>
      <c r="M265" s="154"/>
      <c r="N265" s="155"/>
    </row>
    <row r="266" spans="1:14" x14ac:dyDescent="0.3">
      <c r="A266" s="273">
        <v>160</v>
      </c>
      <c r="B266" s="247"/>
      <c r="C266" s="248"/>
      <c r="D266" s="249"/>
      <c r="E266" s="250"/>
      <c r="F266" s="240"/>
      <c r="G266" s="247"/>
      <c r="H266" s="252"/>
      <c r="I266" s="253"/>
      <c r="J266" s="192"/>
      <c r="K266" s="193"/>
      <c r="L266" s="89"/>
      <c r="M266" s="154"/>
      <c r="N266" s="155"/>
    </row>
    <row r="267" spans="1:14" x14ac:dyDescent="0.3">
      <c r="A267" s="307"/>
      <c r="B267" s="40" t="s">
        <v>16</v>
      </c>
      <c r="C267" s="41">
        <f>SUM(C247:C266)</f>
        <v>0</v>
      </c>
      <c r="D267" s="41">
        <f>SUM(D247:D266)</f>
        <v>0</v>
      </c>
      <c r="E267" s="497"/>
      <c r="F267" s="498"/>
      <c r="G267" s="498"/>
      <c r="H267" s="498"/>
      <c r="I267" s="498"/>
      <c r="J267" s="498"/>
      <c r="K267" s="498"/>
      <c r="L267" s="498"/>
      <c r="M267" s="3"/>
    </row>
    <row r="268" spans="1:14" x14ac:dyDescent="0.3">
      <c r="A268" s="307"/>
      <c r="B268" s="42" t="s">
        <v>17</v>
      </c>
      <c r="C268" s="43">
        <f>C267+C233</f>
        <v>133994.5</v>
      </c>
      <c r="D268" s="43">
        <f>D267+D233</f>
        <v>133349.5</v>
      </c>
      <c r="E268" s="44"/>
      <c r="F268" s="371"/>
      <c r="G268" s="45"/>
      <c r="H268" s="47"/>
      <c r="I268" s="47"/>
      <c r="J268" s="48"/>
      <c r="K268" s="48"/>
      <c r="L268" s="47"/>
      <c r="M268" s="47"/>
    </row>
    <row r="269" spans="1:14" x14ac:dyDescent="0.3">
      <c r="A269" s="307"/>
      <c r="B269" s="49"/>
      <c r="C269" s="50"/>
      <c r="D269" s="50"/>
      <c r="E269" s="44"/>
      <c r="F269" s="371"/>
      <c r="G269" s="45"/>
      <c r="H269" s="51" t="s">
        <v>18</v>
      </c>
      <c r="I269" s="51"/>
      <c r="J269" s="51"/>
      <c r="K269" s="51"/>
      <c r="L269" s="51" t="s">
        <v>19</v>
      </c>
      <c r="M269" s="3"/>
    </row>
    <row r="270" spans="1:14" x14ac:dyDescent="0.3">
      <c r="A270" s="307"/>
      <c r="B270" s="49"/>
      <c r="C270" s="50"/>
      <c r="D270" s="50"/>
      <c r="E270" s="52"/>
      <c r="F270" s="371"/>
      <c r="G270" s="55"/>
      <c r="H270" s="53" t="s">
        <v>20</v>
      </c>
      <c r="I270" s="53"/>
      <c r="J270" s="53"/>
      <c r="K270" s="53"/>
      <c r="L270" s="53" t="s">
        <v>21</v>
      </c>
      <c r="M270" s="53"/>
    </row>
    <row r="271" spans="1:14" x14ac:dyDescent="0.3">
      <c r="A271" s="304"/>
      <c r="B271" s="54" t="s">
        <v>27</v>
      </c>
      <c r="C271" s="54" t="s">
        <v>26</v>
      </c>
      <c r="D271" s="3"/>
      <c r="E271" s="52"/>
      <c r="F271" s="371"/>
      <c r="G271" s="48"/>
      <c r="H271" s="53"/>
      <c r="I271" s="53"/>
      <c r="J271" s="3"/>
      <c r="K271" s="3"/>
      <c r="L271" s="53"/>
      <c r="M271" s="56"/>
    </row>
    <row r="272" spans="1:14" x14ac:dyDescent="0.3">
      <c r="A272" s="304"/>
      <c r="B272" s="3"/>
      <c r="C272" s="54"/>
      <c r="D272" s="3"/>
      <c r="E272" s="52"/>
      <c r="F272" s="371"/>
      <c r="G272" s="48"/>
      <c r="H272" s="57"/>
      <c r="I272" s="58"/>
      <c r="J272" s="3"/>
      <c r="K272" s="3"/>
      <c r="L272" s="57"/>
      <c r="M272" s="59"/>
    </row>
    <row r="273" spans="1:13" x14ac:dyDescent="0.3">
      <c r="A273" s="304"/>
      <c r="B273" s="3"/>
      <c r="C273" s="54"/>
      <c r="D273" s="3"/>
      <c r="E273" s="52"/>
      <c r="F273" s="371"/>
      <c r="G273" s="48"/>
      <c r="H273" s="53" t="s">
        <v>19</v>
      </c>
      <c r="I273" s="53"/>
      <c r="J273" s="3"/>
      <c r="K273" s="3"/>
      <c r="L273" s="53" t="s">
        <v>19</v>
      </c>
      <c r="M273" s="56"/>
    </row>
    <row r="274" spans="1:13" x14ac:dyDescent="0.3">
      <c r="A274" s="6" t="s">
        <v>23</v>
      </c>
      <c r="B274" s="3"/>
      <c r="C274" s="3"/>
      <c r="D274" s="3"/>
      <c r="E274" s="61"/>
      <c r="F274" s="307"/>
      <c r="G274" s="3"/>
      <c r="H274" s="53" t="s">
        <v>24</v>
      </c>
      <c r="I274" s="3"/>
      <c r="J274" s="3"/>
      <c r="K274" s="3"/>
      <c r="L274" s="53" t="s">
        <v>25</v>
      </c>
      <c r="M274" s="3"/>
    </row>
    <row r="275" spans="1:13" x14ac:dyDescent="0.3">
      <c r="A275" s="317"/>
    </row>
    <row r="276" spans="1:13" x14ac:dyDescent="0.3">
      <c r="A276" s="315" t="s">
        <v>0</v>
      </c>
      <c r="B276" s="1"/>
      <c r="C276" s="1"/>
      <c r="D276" s="1"/>
      <c r="E276" s="2"/>
      <c r="F276" s="1"/>
      <c r="G276" s="3"/>
      <c r="H276" s="3"/>
      <c r="I276" s="3"/>
      <c r="J276" s="3"/>
      <c r="K276" s="3"/>
      <c r="L276" s="3"/>
      <c r="M276" s="4" t="str">
        <f>M136</f>
        <v>Skeda Nru. 289/2024</v>
      </c>
    </row>
    <row r="277" spans="1:13" x14ac:dyDescent="0.3">
      <c r="A277" s="488" t="s">
        <v>1</v>
      </c>
      <c r="B277" s="488"/>
      <c r="C277" s="488"/>
      <c r="D277" s="488"/>
      <c r="E277" s="488"/>
      <c r="F277" s="488"/>
      <c r="G277" s="488"/>
      <c r="H277" s="488"/>
      <c r="I277" s="488"/>
      <c r="J277" s="488"/>
      <c r="K277" s="488"/>
      <c r="L277" s="488"/>
      <c r="M277" s="488"/>
    </row>
    <row r="278" spans="1:13" ht="16.2" x14ac:dyDescent="0.35">
      <c r="A278" s="1"/>
      <c r="B278" s="6"/>
      <c r="C278" s="3"/>
      <c r="D278" s="488"/>
      <c r="E278" s="488"/>
      <c r="F278" s="488"/>
      <c r="G278" s="488"/>
      <c r="H278" s="8"/>
      <c r="I278" s="8"/>
      <c r="J278" s="8"/>
      <c r="K278" s="9"/>
      <c r="L278" s="489" t="s">
        <v>2</v>
      </c>
      <c r="M278" s="489"/>
    </row>
    <row r="279" spans="1:13" x14ac:dyDescent="0.3">
      <c r="A279" s="1"/>
      <c r="B279" s="6"/>
      <c r="C279" s="1"/>
      <c r="D279" s="1"/>
      <c r="E279" s="2"/>
      <c r="F279" s="1"/>
      <c r="G279" s="1"/>
      <c r="H279" s="1"/>
      <c r="I279" s="1"/>
      <c r="J279" s="1"/>
      <c r="K279" s="1"/>
      <c r="L279" s="1"/>
      <c r="M279" s="3"/>
    </row>
    <row r="280" spans="1:13" ht="46.8" x14ac:dyDescent="0.3">
      <c r="A280" s="11"/>
      <c r="B280" s="12" t="s">
        <v>3</v>
      </c>
      <c r="C280" s="13" t="s">
        <v>4</v>
      </c>
      <c r="D280" s="14" t="s">
        <v>5</v>
      </c>
      <c r="E280" s="490" t="s">
        <v>6</v>
      </c>
      <c r="F280" s="491"/>
      <c r="G280" s="12" t="s">
        <v>7</v>
      </c>
      <c r="H280" s="13" t="s">
        <v>8</v>
      </c>
      <c r="I280" s="13" t="s">
        <v>9</v>
      </c>
      <c r="J280" s="13" t="s">
        <v>10</v>
      </c>
      <c r="K280" s="13" t="s">
        <v>11</v>
      </c>
      <c r="L280" s="13" t="s">
        <v>12</v>
      </c>
      <c r="M280" s="13" t="s">
        <v>13</v>
      </c>
    </row>
    <row r="281" spans="1:13" x14ac:dyDescent="0.3">
      <c r="A281" s="15"/>
      <c r="B281" s="16" t="s">
        <v>14</v>
      </c>
      <c r="C281" s="17"/>
      <c r="D281" s="18"/>
      <c r="E281" s="19"/>
      <c r="F281" s="17"/>
      <c r="G281" s="16"/>
      <c r="H281" s="17"/>
      <c r="I281" s="17"/>
      <c r="J281" s="17"/>
      <c r="K281" s="17"/>
      <c r="L281" s="17"/>
      <c r="M281" s="17"/>
    </row>
    <row r="282" spans="1:13" x14ac:dyDescent="0.3">
      <c r="A282" s="280">
        <v>161</v>
      </c>
      <c r="B282" s="150"/>
      <c r="C282" s="100"/>
      <c r="D282" s="100"/>
      <c r="E282" s="85"/>
      <c r="F282" s="82"/>
      <c r="G282" s="247"/>
      <c r="H282" s="83"/>
      <c r="I282" s="151"/>
      <c r="J282" s="191"/>
      <c r="K282" s="191"/>
      <c r="L282" s="89"/>
      <c r="M282" s="154"/>
    </row>
    <row r="283" spans="1:13" s="155" customFormat="1" x14ac:dyDescent="0.3">
      <c r="A283" s="267">
        <v>162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84"/>
      <c r="L283" s="89"/>
      <c r="M283" s="86"/>
    </row>
    <row r="284" spans="1:13" s="155" customFormat="1" ht="34.5" customHeight="1" x14ac:dyDescent="0.3">
      <c r="A284" s="189">
        <v>163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57"/>
      <c r="L284" s="101"/>
      <c r="M284" s="86"/>
    </row>
    <row r="285" spans="1:13" ht="30" customHeight="1" x14ac:dyDescent="0.3">
      <c r="A285" s="273">
        <v>164</v>
      </c>
      <c r="B285" s="247"/>
      <c r="C285" s="248"/>
      <c r="D285" s="249"/>
      <c r="E285" s="250"/>
      <c r="F285" s="240"/>
      <c r="G285" s="247"/>
      <c r="H285" s="252"/>
      <c r="I285" s="253"/>
      <c r="J285" s="84"/>
      <c r="K285" s="191"/>
      <c r="L285" s="89"/>
      <c r="M285" s="86"/>
    </row>
    <row r="286" spans="1:13" ht="30" customHeight="1" x14ac:dyDescent="0.3">
      <c r="A286" s="273">
        <v>165</v>
      </c>
      <c r="B286" s="247"/>
      <c r="C286" s="248"/>
      <c r="D286" s="249"/>
      <c r="E286" s="250"/>
      <c r="F286" s="240"/>
      <c r="G286" s="247"/>
      <c r="H286" s="252"/>
      <c r="I286" s="253"/>
      <c r="J286" s="79"/>
      <c r="K286" s="219"/>
      <c r="L286" s="84"/>
      <c r="M286" s="106"/>
    </row>
    <row r="287" spans="1:13" ht="30" customHeight="1" x14ac:dyDescent="0.3">
      <c r="A287" s="273">
        <v>166</v>
      </c>
      <c r="B287" s="247"/>
      <c r="C287" s="248"/>
      <c r="D287" s="249"/>
      <c r="E287" s="250"/>
      <c r="F287" s="240"/>
      <c r="G287" s="247"/>
      <c r="H287" s="252"/>
      <c r="I287" s="253"/>
      <c r="J287" s="191"/>
      <c r="K287" s="191"/>
      <c r="L287" s="89"/>
      <c r="M287" s="103"/>
    </row>
    <row r="288" spans="1:13" x14ac:dyDescent="0.3">
      <c r="A288" s="273">
        <f t="shared" ref="A288:A301" si="7">A287+1</f>
        <v>167</v>
      </c>
      <c r="B288" s="150"/>
      <c r="C288" s="32"/>
      <c r="D288" s="32"/>
      <c r="E288" s="81"/>
      <c r="F288" s="82"/>
      <c r="G288" s="80"/>
      <c r="H288" s="83"/>
      <c r="I288" s="79"/>
      <c r="J288" s="88"/>
      <c r="K288" s="88"/>
      <c r="L288" s="89"/>
      <c r="M288" s="103"/>
    </row>
    <row r="289" spans="1:13" x14ac:dyDescent="0.3">
      <c r="A289" s="273">
        <f t="shared" si="7"/>
        <v>168</v>
      </c>
      <c r="B289" s="90"/>
      <c r="C289" s="195"/>
      <c r="D289" s="195"/>
      <c r="E289" s="99"/>
      <c r="F289" s="82"/>
      <c r="G289" s="80"/>
      <c r="H289" s="83"/>
      <c r="I289" s="79"/>
      <c r="J289" s="191"/>
      <c r="K289" s="191"/>
      <c r="L289" s="89"/>
      <c r="M289" s="103"/>
    </row>
    <row r="290" spans="1:13" x14ac:dyDescent="0.3">
      <c r="A290" s="273">
        <f t="shared" si="7"/>
        <v>169</v>
      </c>
      <c r="B290" s="238"/>
      <c r="C290" s="239"/>
      <c r="D290" s="239"/>
      <c r="E290" s="162"/>
      <c r="F290" s="240"/>
      <c r="G290" s="241"/>
      <c r="H290" s="242"/>
      <c r="I290" s="243"/>
      <c r="J290" s="243"/>
      <c r="K290" s="79"/>
      <c r="L290" s="259"/>
      <c r="M290" s="103"/>
    </row>
    <row r="291" spans="1:13" ht="30" customHeight="1" x14ac:dyDescent="0.3">
      <c r="A291" s="283">
        <f t="shared" si="7"/>
        <v>170</v>
      </c>
      <c r="B291" s="238"/>
      <c r="C291" s="244"/>
      <c r="D291" s="244"/>
      <c r="E291" s="245"/>
      <c r="F291" s="240"/>
      <c r="G291" s="241"/>
      <c r="H291" s="242"/>
      <c r="I291" s="243"/>
      <c r="J291" s="246"/>
      <c r="K291" s="235"/>
      <c r="L291" s="260"/>
      <c r="M291" s="86"/>
    </row>
    <row r="292" spans="1:13" ht="30" customHeight="1" x14ac:dyDescent="0.3">
      <c r="A292" s="283">
        <f t="shared" si="7"/>
        <v>171</v>
      </c>
      <c r="B292" s="247"/>
      <c r="C292" s="248"/>
      <c r="D292" s="249"/>
      <c r="E292" s="250"/>
      <c r="F292" s="240"/>
      <c r="G292" s="247"/>
      <c r="H292" s="242"/>
      <c r="I292" s="243"/>
      <c r="J292" s="251"/>
      <c r="K292" s="193"/>
      <c r="L292" s="261"/>
      <c r="M292" s="106"/>
    </row>
    <row r="293" spans="1:13" ht="30" customHeight="1" x14ac:dyDescent="0.3">
      <c r="A293" s="283">
        <f t="shared" si="7"/>
        <v>172</v>
      </c>
      <c r="B293" s="78"/>
      <c r="C293" s="28"/>
      <c r="D293" s="236"/>
      <c r="E293" s="81"/>
      <c r="F293" s="82"/>
      <c r="G293" s="78"/>
      <c r="H293" s="83"/>
      <c r="I293" s="79"/>
      <c r="J293" s="221"/>
      <c r="K293" s="222"/>
      <c r="L293" s="89"/>
      <c r="M293" s="103"/>
    </row>
    <row r="294" spans="1:13" x14ac:dyDescent="0.3">
      <c r="A294" s="283">
        <f t="shared" si="7"/>
        <v>173</v>
      </c>
      <c r="B294" s="78"/>
      <c r="C294" s="194"/>
      <c r="D294" s="32"/>
      <c r="E294" s="81"/>
      <c r="F294" s="82"/>
      <c r="G294" s="80"/>
      <c r="H294" s="83"/>
      <c r="I294" s="79"/>
      <c r="J294" s="105"/>
      <c r="K294" s="105"/>
      <c r="L294" s="85"/>
      <c r="M294" s="96"/>
    </row>
    <row r="295" spans="1:13" ht="30" customHeight="1" x14ac:dyDescent="0.3">
      <c r="A295" s="284">
        <f t="shared" si="7"/>
        <v>174</v>
      </c>
      <c r="B295" s="80"/>
      <c r="C295" s="196"/>
      <c r="D295" s="190"/>
      <c r="E295" s="81"/>
      <c r="F295" s="82"/>
      <c r="G295" s="87"/>
      <c r="H295" s="83"/>
      <c r="I295" s="79"/>
      <c r="J295" s="191"/>
      <c r="K295" s="214"/>
      <c r="L295" s="89"/>
      <c r="M295" s="85"/>
    </row>
    <row r="296" spans="1:13" ht="30" customHeight="1" x14ac:dyDescent="0.3">
      <c r="A296" s="283">
        <f t="shared" si="7"/>
        <v>175</v>
      </c>
      <c r="B296" s="78"/>
      <c r="C296" s="28"/>
      <c r="D296" s="236"/>
      <c r="E296" s="81"/>
      <c r="F296" s="82"/>
      <c r="G296" s="78"/>
      <c r="H296" s="83"/>
      <c r="I296" s="79"/>
      <c r="J296" s="221"/>
      <c r="K296" s="222"/>
      <c r="L296" s="89"/>
      <c r="M296" s="103"/>
    </row>
    <row r="297" spans="1:13" ht="30" customHeight="1" x14ac:dyDescent="0.3">
      <c r="A297" s="273">
        <f t="shared" si="7"/>
        <v>176</v>
      </c>
      <c r="B297" s="78"/>
      <c r="C297" s="194"/>
      <c r="D297" s="32"/>
      <c r="E297" s="81"/>
      <c r="F297" s="82"/>
      <c r="G297" s="80"/>
      <c r="H297" s="83"/>
      <c r="I297" s="79"/>
      <c r="J297" s="105"/>
      <c r="K297" s="105"/>
      <c r="L297" s="85"/>
      <c r="M297" s="103"/>
    </row>
    <row r="298" spans="1:13" x14ac:dyDescent="0.3">
      <c r="A298" s="273">
        <f t="shared" si="7"/>
        <v>177</v>
      </c>
      <c r="B298" s="80"/>
      <c r="C298" s="196"/>
      <c r="D298" s="190"/>
      <c r="E298" s="81"/>
      <c r="F298" s="82"/>
      <c r="G298" s="87"/>
      <c r="H298" s="83"/>
      <c r="I298" s="79"/>
      <c r="J298" s="191"/>
      <c r="K298" s="214"/>
      <c r="L298" s="89"/>
      <c r="M298" s="103"/>
    </row>
    <row r="299" spans="1:13" x14ac:dyDescent="0.3">
      <c r="A299" s="273">
        <f t="shared" si="7"/>
        <v>178</v>
      </c>
      <c r="B299" s="78"/>
      <c r="C299" s="92"/>
      <c r="D299" s="236"/>
      <c r="E299" s="81"/>
      <c r="F299" s="82"/>
      <c r="G299" s="78"/>
      <c r="H299" s="83"/>
      <c r="I299" s="79"/>
      <c r="J299" s="221"/>
      <c r="K299" s="222"/>
      <c r="L299" s="97"/>
      <c r="M299" s="103"/>
    </row>
    <row r="300" spans="1:13" x14ac:dyDescent="0.3">
      <c r="A300" s="273">
        <f t="shared" si="7"/>
        <v>179</v>
      </c>
      <c r="B300" s="80"/>
      <c r="C300" s="38"/>
      <c r="D300" s="237"/>
      <c r="E300" s="81"/>
      <c r="F300" s="82"/>
      <c r="G300" s="78"/>
      <c r="H300" s="83"/>
      <c r="I300" s="79"/>
      <c r="J300" s="84"/>
      <c r="K300" s="105"/>
      <c r="L300" s="85"/>
      <c r="M300" s="103"/>
    </row>
    <row r="301" spans="1:13" x14ac:dyDescent="0.3">
      <c r="A301" s="273">
        <f t="shared" si="7"/>
        <v>180</v>
      </c>
      <c r="B301" s="80"/>
      <c r="C301" s="220"/>
      <c r="D301" s="100"/>
      <c r="E301" s="85"/>
      <c r="F301" s="82"/>
      <c r="G301" s="80"/>
      <c r="H301" s="83"/>
      <c r="I301" s="79"/>
      <c r="J301" s="84"/>
      <c r="K301" s="84"/>
      <c r="L301" s="89"/>
      <c r="M301" s="103"/>
    </row>
    <row r="302" spans="1:13" x14ac:dyDescent="0.3">
      <c r="A302" s="307"/>
      <c r="B302" s="40" t="s">
        <v>16</v>
      </c>
      <c r="C302" s="233">
        <f>SUM(C282:C301)</f>
        <v>0</v>
      </c>
      <c r="D302" s="233">
        <f>SUM(D282:D301)</f>
        <v>0</v>
      </c>
      <c r="E302" s="232"/>
      <c r="F302" s="374"/>
      <c r="G302" s="66"/>
      <c r="H302" s="30"/>
      <c r="I302" s="24"/>
      <c r="J302" s="25"/>
      <c r="K302" s="164"/>
      <c r="L302" s="29"/>
      <c r="M302" s="3"/>
    </row>
    <row r="303" spans="1:13" x14ac:dyDescent="0.3">
      <c r="A303" s="307"/>
      <c r="B303" s="42" t="s">
        <v>17</v>
      </c>
      <c r="C303" s="43">
        <f>C302+C268</f>
        <v>133994.5</v>
      </c>
      <c r="D303" s="43">
        <f>D302+D268</f>
        <v>133349.5</v>
      </c>
      <c r="E303" s="44"/>
      <c r="F303" s="371"/>
      <c r="G303" s="45"/>
      <c r="H303" s="47"/>
      <c r="I303" s="47"/>
      <c r="J303" s="48"/>
      <c r="K303" s="48"/>
      <c r="L303" s="47"/>
      <c r="M303" s="47"/>
    </row>
    <row r="304" spans="1:13" x14ac:dyDescent="0.3">
      <c r="A304" s="307"/>
      <c r="B304" s="49"/>
      <c r="C304" s="50"/>
      <c r="D304" s="50"/>
      <c r="E304" s="44"/>
      <c r="F304" s="371"/>
      <c r="G304" s="45"/>
      <c r="H304" s="51" t="s">
        <v>18</v>
      </c>
      <c r="I304" s="51"/>
      <c r="J304" s="51"/>
      <c r="K304" s="51"/>
      <c r="L304" s="51" t="s">
        <v>19</v>
      </c>
      <c r="M304" s="3"/>
    </row>
    <row r="305" spans="1:13" x14ac:dyDescent="0.3">
      <c r="A305" s="307"/>
      <c r="B305" s="49"/>
      <c r="C305" s="50"/>
      <c r="D305" s="50"/>
      <c r="E305" s="52"/>
      <c r="F305" s="371"/>
      <c r="G305" s="48"/>
      <c r="H305" s="53" t="s">
        <v>20</v>
      </c>
      <c r="I305" s="53"/>
      <c r="J305" s="53"/>
      <c r="K305" s="53"/>
      <c r="L305" s="53" t="s">
        <v>21</v>
      </c>
      <c r="M305" s="53"/>
    </row>
    <row r="306" spans="1:13" x14ac:dyDescent="0.3">
      <c r="A306" s="304"/>
      <c r="B306" s="54" t="s">
        <v>27</v>
      </c>
      <c r="C306" s="54" t="s">
        <v>28</v>
      </c>
      <c r="D306" s="231"/>
      <c r="E306" s="52"/>
      <c r="F306" s="371"/>
      <c r="G306" s="48"/>
      <c r="H306" s="53"/>
      <c r="I306" s="53"/>
      <c r="J306" s="3"/>
      <c r="K306" s="3"/>
      <c r="L306" s="53"/>
      <c r="M306" s="56"/>
    </row>
    <row r="307" spans="1:13" x14ac:dyDescent="0.3">
      <c r="A307" s="304"/>
      <c r="B307" s="3"/>
      <c r="C307" s="54"/>
      <c r="D307" s="3"/>
      <c r="E307" s="52"/>
      <c r="F307" s="371"/>
      <c r="G307" s="48"/>
      <c r="H307" s="57"/>
      <c r="I307" s="58"/>
      <c r="J307" s="3"/>
      <c r="K307" s="3"/>
      <c r="L307" s="57"/>
      <c r="M307" s="59"/>
    </row>
    <row r="308" spans="1:13" x14ac:dyDescent="0.3">
      <c r="A308" s="304"/>
      <c r="B308" s="3"/>
      <c r="C308" s="54"/>
      <c r="D308" s="3"/>
      <c r="E308" s="52"/>
      <c r="F308" s="371"/>
      <c r="G308" s="48"/>
      <c r="H308" s="53" t="s">
        <v>19</v>
      </c>
      <c r="I308" s="53"/>
      <c r="J308" s="3"/>
      <c r="K308" s="3"/>
      <c r="L308" s="53" t="s">
        <v>19</v>
      </c>
      <c r="M308" s="56"/>
    </row>
    <row r="309" spans="1:13" x14ac:dyDescent="0.3">
      <c r="A309" s="6" t="s">
        <v>23</v>
      </c>
      <c r="B309" s="3"/>
      <c r="C309" s="3"/>
      <c r="D309" s="3"/>
      <c r="E309" s="61"/>
      <c r="F309" s="307"/>
      <c r="G309" s="3"/>
      <c r="H309" s="53" t="s">
        <v>24</v>
      </c>
      <c r="I309" s="3"/>
      <c r="J309" s="3"/>
      <c r="K309" s="3"/>
      <c r="L309" s="53" t="s">
        <v>25</v>
      </c>
      <c r="M309" s="3"/>
    </row>
    <row r="310" spans="1:13" x14ac:dyDescent="0.3">
      <c r="A310" s="317"/>
    </row>
    <row r="311" spans="1:13" x14ac:dyDescent="0.3">
      <c r="A311" s="315" t="s">
        <v>0</v>
      </c>
      <c r="B311" s="1"/>
      <c r="C311" s="1"/>
      <c r="D311" s="1"/>
      <c r="E311" s="2"/>
      <c r="F311" s="1"/>
      <c r="G311" s="3"/>
      <c r="H311" s="3"/>
      <c r="I311" s="3"/>
      <c r="J311" s="3"/>
      <c r="K311" s="3"/>
      <c r="L311" s="3"/>
      <c r="M311" s="4" t="str">
        <f>M136</f>
        <v>Skeda Nru. 289/2024</v>
      </c>
    </row>
    <row r="312" spans="1:13" x14ac:dyDescent="0.3">
      <c r="A312" s="488" t="s">
        <v>1</v>
      </c>
      <c r="B312" s="488"/>
      <c r="C312" s="488"/>
      <c r="D312" s="488"/>
      <c r="E312" s="488"/>
      <c r="F312" s="488"/>
      <c r="G312" s="488"/>
      <c r="H312" s="488"/>
      <c r="I312" s="488"/>
      <c r="J312" s="488"/>
      <c r="K312" s="488"/>
      <c r="L312" s="488"/>
      <c r="M312" s="488"/>
    </row>
    <row r="313" spans="1:13" ht="16.2" x14ac:dyDescent="0.35">
      <c r="A313" s="1"/>
      <c r="B313" s="6"/>
      <c r="C313" s="3"/>
      <c r="D313" s="488">
        <f>D278</f>
        <v>0</v>
      </c>
      <c r="E313" s="488"/>
      <c r="F313" s="488"/>
      <c r="G313" s="488"/>
      <c r="H313" s="8"/>
      <c r="I313" s="8"/>
      <c r="J313" s="8"/>
      <c r="K313" s="9"/>
      <c r="L313" s="489" t="s">
        <v>2</v>
      </c>
      <c r="M313" s="489"/>
    </row>
    <row r="314" spans="1:13" x14ac:dyDescent="0.3">
      <c r="A314" s="1"/>
      <c r="B314" s="6"/>
      <c r="C314" s="1"/>
      <c r="D314" s="1"/>
      <c r="E314" s="2"/>
      <c r="F314" s="1"/>
      <c r="G314" s="1"/>
      <c r="H314" s="1"/>
      <c r="I314" s="1"/>
      <c r="J314" s="1"/>
      <c r="K314" s="1"/>
      <c r="L314" s="1"/>
      <c r="M314" s="3"/>
    </row>
    <row r="315" spans="1:13" ht="46.8" x14ac:dyDescent="0.3">
      <c r="A315" s="11"/>
      <c r="B315" s="12" t="s">
        <v>3</v>
      </c>
      <c r="C315" s="13" t="s">
        <v>4</v>
      </c>
      <c r="D315" s="14" t="s">
        <v>5</v>
      </c>
      <c r="E315" s="490" t="s">
        <v>6</v>
      </c>
      <c r="F315" s="491"/>
      <c r="G315" s="12" t="s">
        <v>7</v>
      </c>
      <c r="H315" s="13" t="s">
        <v>8</v>
      </c>
      <c r="I315" s="13" t="s">
        <v>9</v>
      </c>
      <c r="J315" s="13" t="s">
        <v>10</v>
      </c>
      <c r="K315" s="13" t="s">
        <v>11</v>
      </c>
      <c r="L315" s="13" t="s">
        <v>12</v>
      </c>
      <c r="M315" s="13" t="s">
        <v>13</v>
      </c>
    </row>
    <row r="316" spans="1:13" x14ac:dyDescent="0.3">
      <c r="A316" s="15"/>
      <c r="B316" s="16" t="s">
        <v>14</v>
      </c>
      <c r="C316" s="17"/>
      <c r="D316" s="18"/>
      <c r="E316" s="19"/>
      <c r="F316" s="17"/>
      <c r="G316" s="16"/>
      <c r="H316" s="17"/>
      <c r="I316" s="17"/>
      <c r="J316" s="17"/>
      <c r="K316" s="17"/>
      <c r="L316" s="17"/>
      <c r="M316" s="17"/>
    </row>
    <row r="317" spans="1:13" s="155" customFormat="1" x14ac:dyDescent="0.3">
      <c r="A317" s="267">
        <v>181</v>
      </c>
      <c r="B317" s="80"/>
      <c r="C317" s="100"/>
      <c r="D317" s="100"/>
      <c r="E317" s="85"/>
      <c r="F317" s="82"/>
      <c r="G317" s="80"/>
      <c r="H317" s="83"/>
      <c r="I317" s="79"/>
      <c r="J317" s="214"/>
      <c r="K317" s="191"/>
      <c r="L317" s="89"/>
      <c r="M317" s="103"/>
    </row>
    <row r="318" spans="1:13" s="155" customFormat="1" ht="31.5" customHeight="1" x14ac:dyDescent="0.3">
      <c r="A318" s="267">
        <v>182</v>
      </c>
      <c r="B318" s="90"/>
      <c r="C318" s="195"/>
      <c r="D318" s="195"/>
      <c r="E318" s="99"/>
      <c r="F318" s="82"/>
      <c r="G318" s="80"/>
      <c r="H318" s="83"/>
      <c r="I318" s="79"/>
      <c r="J318" s="191"/>
      <c r="K318" s="191"/>
      <c r="L318" s="89"/>
      <c r="M318" s="85"/>
    </row>
    <row r="319" spans="1:13" s="155" customFormat="1" ht="35.25" customHeight="1" x14ac:dyDescent="0.3">
      <c r="A319" s="189">
        <v>183</v>
      </c>
      <c r="B319" s="80"/>
      <c r="C319" s="190"/>
      <c r="D319" s="190"/>
      <c r="E319" s="81"/>
      <c r="F319" s="82"/>
      <c r="G319" s="80"/>
      <c r="H319" s="95"/>
      <c r="I319" s="97"/>
      <c r="J319" s="92"/>
      <c r="K319" s="157"/>
      <c r="L319" s="101"/>
      <c r="M319" s="85"/>
    </row>
    <row r="320" spans="1:13" s="155" customFormat="1" ht="34.5" customHeight="1" x14ac:dyDescent="0.3">
      <c r="A320" s="267">
        <v>184</v>
      </c>
      <c r="B320" s="80"/>
      <c r="C320" s="91"/>
      <c r="D320" s="91"/>
      <c r="E320" s="81"/>
      <c r="F320" s="82"/>
      <c r="G320" s="80"/>
      <c r="H320" s="83"/>
      <c r="I320" s="79"/>
      <c r="J320" s="79"/>
      <c r="K320" s="79"/>
      <c r="L320" s="84"/>
      <c r="M320" s="93"/>
    </row>
    <row r="321" spans="1:13" s="155" customFormat="1" ht="35.25" customHeight="1" x14ac:dyDescent="0.3">
      <c r="A321" s="267">
        <v>185</v>
      </c>
      <c r="B321" s="80"/>
      <c r="C321" s="91"/>
      <c r="D321" s="91"/>
      <c r="E321" s="99"/>
      <c r="F321" s="82"/>
      <c r="G321" s="80"/>
      <c r="H321" s="95"/>
      <c r="I321" s="79"/>
      <c r="J321" s="85"/>
      <c r="K321" s="104"/>
      <c r="L321" s="94"/>
      <c r="M321" s="103"/>
    </row>
    <row r="322" spans="1:13" s="155" customFormat="1" ht="30" customHeight="1" x14ac:dyDescent="0.3">
      <c r="A322" s="189">
        <v>186</v>
      </c>
      <c r="B322" s="80"/>
      <c r="C322" s="91"/>
      <c r="D322" s="91"/>
      <c r="E322" s="81"/>
      <c r="F322" s="82"/>
      <c r="G322" s="80"/>
      <c r="H322" s="83"/>
      <c r="I322" s="79"/>
      <c r="J322" s="79"/>
      <c r="K322" s="79"/>
      <c r="L322" s="84"/>
      <c r="M322" s="85"/>
    </row>
    <row r="323" spans="1:13" s="155" customFormat="1" ht="30" customHeight="1" x14ac:dyDescent="0.3">
      <c r="A323" s="267">
        <v>187</v>
      </c>
      <c r="B323" s="90"/>
      <c r="C323" s="195"/>
      <c r="D323" s="195"/>
      <c r="E323" s="99"/>
      <c r="F323" s="82"/>
      <c r="G323" s="80"/>
      <c r="H323" s="83"/>
      <c r="I323" s="79"/>
      <c r="J323" s="191"/>
      <c r="K323" s="191"/>
      <c r="L323" s="89"/>
      <c r="M323" s="85"/>
    </row>
    <row r="324" spans="1:13" s="155" customFormat="1" x14ac:dyDescent="0.3">
      <c r="A324" s="267">
        <v>188</v>
      </c>
      <c r="B324" s="238"/>
      <c r="C324" s="239"/>
      <c r="D324" s="239"/>
      <c r="E324" s="162"/>
      <c r="F324" s="240"/>
      <c r="G324" s="241"/>
      <c r="H324" s="242"/>
      <c r="I324" s="243"/>
      <c r="J324" s="243"/>
      <c r="K324" s="79"/>
      <c r="L324" s="259"/>
      <c r="M324" s="79"/>
    </row>
    <row r="325" spans="1:13" s="155" customFormat="1" x14ac:dyDescent="0.3">
      <c r="A325" s="189">
        <v>189</v>
      </c>
      <c r="B325" s="238"/>
      <c r="C325" s="244"/>
      <c r="D325" s="244"/>
      <c r="E325" s="245"/>
      <c r="F325" s="240"/>
      <c r="G325" s="241"/>
      <c r="H325" s="242"/>
      <c r="I325" s="243"/>
      <c r="J325" s="246"/>
      <c r="K325" s="235"/>
      <c r="L325" s="260"/>
      <c r="M325" s="79"/>
    </row>
    <row r="326" spans="1:13" ht="30" customHeight="1" x14ac:dyDescent="0.3">
      <c r="A326" s="280">
        <v>190</v>
      </c>
      <c r="B326" s="247"/>
      <c r="C326" s="248"/>
      <c r="D326" s="249"/>
      <c r="E326" s="250"/>
      <c r="F326" s="240"/>
      <c r="G326" s="247"/>
      <c r="H326" s="242"/>
      <c r="I326" s="243"/>
      <c r="J326" s="251"/>
      <c r="K326" s="193"/>
      <c r="L326" s="261"/>
      <c r="M326" s="96"/>
    </row>
    <row r="327" spans="1:13" x14ac:dyDescent="0.3">
      <c r="A327" s="280">
        <v>191</v>
      </c>
      <c r="B327" s="247"/>
      <c r="C327" s="248"/>
      <c r="D327" s="249"/>
      <c r="E327" s="250"/>
      <c r="F327" s="240"/>
      <c r="G327" s="247"/>
      <c r="H327" s="252"/>
      <c r="I327" s="253"/>
      <c r="J327" s="254"/>
      <c r="K327" s="104"/>
      <c r="L327" s="261"/>
      <c r="M327" s="85"/>
    </row>
    <row r="328" spans="1:13" x14ac:dyDescent="0.3">
      <c r="A328" s="273">
        <v>192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85"/>
    </row>
    <row r="329" spans="1:13" ht="23.25" customHeight="1" x14ac:dyDescent="0.3">
      <c r="A329" s="280">
        <v>193</v>
      </c>
      <c r="B329" s="247"/>
      <c r="C329" s="248"/>
      <c r="D329" s="249"/>
      <c r="E329" s="250"/>
      <c r="F329" s="240"/>
      <c r="G329" s="247"/>
      <c r="H329" s="255"/>
      <c r="I329" s="256"/>
      <c r="J329" s="257"/>
      <c r="K329" s="211"/>
      <c r="L329" s="261"/>
      <c r="M329" s="152"/>
    </row>
    <row r="330" spans="1:13" x14ac:dyDescent="0.3">
      <c r="A330" s="280">
        <v>194</v>
      </c>
      <c r="B330" s="247"/>
      <c r="C330" s="248"/>
      <c r="D330" s="249"/>
      <c r="E330" s="250"/>
      <c r="F330" s="240"/>
      <c r="G330" s="247"/>
      <c r="H330" s="252"/>
      <c r="I330" s="253"/>
      <c r="J330" s="258"/>
      <c r="K330" s="215"/>
      <c r="L330" s="262"/>
      <c r="M330" s="79"/>
    </row>
    <row r="331" spans="1:13" x14ac:dyDescent="0.3">
      <c r="A331" s="273">
        <v>195</v>
      </c>
      <c r="B331" s="263"/>
      <c r="C331" s="203"/>
      <c r="D331" s="264"/>
      <c r="E331" s="82"/>
      <c r="F331" s="82"/>
      <c r="G331" s="263"/>
      <c r="H331" s="168"/>
      <c r="I331" s="152"/>
      <c r="J331" s="214"/>
      <c r="K331" s="191"/>
      <c r="L331" s="101"/>
      <c r="M331" s="79"/>
    </row>
    <row r="332" spans="1:13" x14ac:dyDescent="0.3">
      <c r="A332" s="280">
        <v>196</v>
      </c>
      <c r="B332" s="204"/>
      <c r="C332" s="205"/>
      <c r="D332" s="206"/>
      <c r="E332" s="207"/>
      <c r="F332" s="207"/>
      <c r="G332" s="204"/>
      <c r="H332" s="208"/>
      <c r="I332" s="209"/>
      <c r="J332" s="214"/>
      <c r="K332" s="191"/>
      <c r="L332" s="101"/>
      <c r="M332" s="102"/>
    </row>
    <row r="333" spans="1:13" x14ac:dyDescent="0.3">
      <c r="A333" s="280">
        <v>197</v>
      </c>
      <c r="B333" s="78"/>
      <c r="C333" s="28"/>
      <c r="D333" s="225"/>
      <c r="E333" s="81"/>
      <c r="F333" s="82"/>
      <c r="G333" s="80"/>
      <c r="H333" s="83"/>
      <c r="I333" s="85"/>
      <c r="J333" s="192"/>
      <c r="K333" s="193"/>
      <c r="L333" s="101"/>
      <c r="M333" s="102"/>
    </row>
    <row r="334" spans="1:13" x14ac:dyDescent="0.3">
      <c r="A334" s="273">
        <v>198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0">
        <v>199</v>
      </c>
      <c r="B335" s="80"/>
      <c r="C335" s="216"/>
      <c r="D335" s="229"/>
      <c r="E335" s="81"/>
      <c r="F335" s="82"/>
      <c r="G335" s="80"/>
      <c r="H335" s="83"/>
      <c r="I335" s="79"/>
      <c r="J335" s="105"/>
      <c r="K335" s="193"/>
      <c r="L335" s="85"/>
      <c r="M335" s="102"/>
    </row>
    <row r="336" spans="1:13" x14ac:dyDescent="0.3">
      <c r="A336" s="280">
        <v>200</v>
      </c>
      <c r="B336" s="80"/>
      <c r="C336" s="218"/>
      <c r="D336" s="230"/>
      <c r="E336" s="175"/>
      <c r="F336" s="82"/>
      <c r="G336" s="80"/>
      <c r="H336" s="95"/>
      <c r="I336" s="97"/>
      <c r="J336" s="85"/>
      <c r="K336" s="219"/>
      <c r="L336" s="94"/>
      <c r="M336" s="102"/>
    </row>
    <row r="337" spans="1:13" x14ac:dyDescent="0.3">
      <c r="A337" s="307"/>
      <c r="B337" s="40" t="s">
        <v>16</v>
      </c>
      <c r="C337" s="41">
        <f>SUM(C317:C336)</f>
        <v>0</v>
      </c>
      <c r="D337" s="41">
        <f>SUM(D317:D336)</f>
        <v>0</v>
      </c>
      <c r="E337" s="21"/>
      <c r="F337" s="22"/>
      <c r="G337" s="20"/>
      <c r="H337" s="23"/>
      <c r="I337" s="33"/>
      <c r="J337" s="39"/>
      <c r="K337" s="35"/>
      <c r="L337" s="37"/>
      <c r="M337" s="3"/>
    </row>
    <row r="338" spans="1:13" x14ac:dyDescent="0.3">
      <c r="A338" s="307"/>
      <c r="B338" s="42" t="s">
        <v>17</v>
      </c>
      <c r="C338" s="43">
        <f>C337+C303</f>
        <v>133994.5</v>
      </c>
      <c r="D338" s="43">
        <f>D337+D303</f>
        <v>133349.5</v>
      </c>
      <c r="E338" s="44"/>
      <c r="F338" s="371"/>
      <c r="G338" s="45"/>
      <c r="H338" s="47"/>
      <c r="I338" s="47"/>
      <c r="J338" s="48"/>
      <c r="K338" s="48"/>
      <c r="L338" s="47"/>
      <c r="M338" s="47"/>
    </row>
    <row r="339" spans="1:13" x14ac:dyDescent="0.3">
      <c r="A339" s="307"/>
      <c r="B339" s="49"/>
      <c r="C339" s="50"/>
      <c r="D339" s="50"/>
      <c r="E339" s="44"/>
      <c r="F339" s="371"/>
      <c r="G339" s="45"/>
      <c r="H339" s="51" t="s">
        <v>18</v>
      </c>
      <c r="I339" s="51"/>
      <c r="J339" s="51"/>
      <c r="K339" s="51"/>
      <c r="L339" s="51" t="s">
        <v>19</v>
      </c>
      <c r="M339" s="3"/>
    </row>
    <row r="340" spans="1:13" x14ac:dyDescent="0.3">
      <c r="A340" s="307"/>
      <c r="B340" s="49"/>
      <c r="C340" s="50"/>
      <c r="D340" s="50"/>
      <c r="E340" s="52"/>
      <c r="F340" s="371"/>
      <c r="G340" s="48"/>
      <c r="H340" s="53" t="s">
        <v>20</v>
      </c>
      <c r="I340" s="53"/>
      <c r="J340" s="53"/>
      <c r="K340" s="53"/>
      <c r="L340" s="53" t="s">
        <v>21</v>
      </c>
      <c r="M340" s="53"/>
    </row>
    <row r="341" spans="1:13" x14ac:dyDescent="0.3">
      <c r="A341" s="304"/>
      <c r="B341" s="54" t="s">
        <v>27</v>
      </c>
      <c r="C341" s="54" t="s">
        <v>28</v>
      </c>
      <c r="D341" s="7"/>
      <c r="E341" s="52"/>
      <c r="F341" s="371"/>
      <c r="G341" s="48"/>
      <c r="H341" s="53"/>
      <c r="I341" s="53"/>
      <c r="J341" s="3"/>
      <c r="K341" s="3"/>
      <c r="L341" s="53"/>
      <c r="M341" s="56"/>
    </row>
    <row r="342" spans="1:13" x14ac:dyDescent="0.3">
      <c r="A342" s="304"/>
      <c r="B342" s="3"/>
      <c r="C342" s="54"/>
      <c r="D342" s="3"/>
      <c r="E342" s="52"/>
      <c r="F342" s="371"/>
      <c r="G342" s="48"/>
      <c r="H342" s="57"/>
      <c r="I342" s="58"/>
      <c r="J342" s="3"/>
      <c r="K342" s="3"/>
      <c r="L342" s="57"/>
      <c r="M342" s="59"/>
    </row>
    <row r="343" spans="1:13" x14ac:dyDescent="0.3">
      <c r="A343" s="304"/>
      <c r="B343" s="3"/>
      <c r="C343" s="54"/>
      <c r="D343" s="3"/>
      <c r="E343" s="52"/>
      <c r="F343" s="371"/>
      <c r="G343" s="48"/>
      <c r="H343" s="53" t="s">
        <v>19</v>
      </c>
      <c r="I343" s="53"/>
      <c r="J343" s="3"/>
      <c r="K343" s="3"/>
      <c r="L343" s="53" t="s">
        <v>19</v>
      </c>
      <c r="M343" s="56"/>
    </row>
    <row r="344" spans="1:13" x14ac:dyDescent="0.3">
      <c r="A344" s="1" t="s">
        <v>23</v>
      </c>
      <c r="B344" s="3"/>
      <c r="C344" s="3"/>
      <c r="D344" s="3"/>
      <c r="E344" s="61"/>
      <c r="F344" s="307"/>
      <c r="G344" s="3"/>
      <c r="H344" s="53" t="s">
        <v>24</v>
      </c>
      <c r="I344" s="3"/>
      <c r="J344" s="3"/>
      <c r="K344" s="3"/>
      <c r="L344" s="53" t="s">
        <v>25</v>
      </c>
      <c r="M344" s="3"/>
    </row>
    <row r="345" spans="1:13" x14ac:dyDescent="0.3">
      <c r="A345" s="1" t="s">
        <v>0</v>
      </c>
      <c r="B345" s="1"/>
      <c r="C345" s="1"/>
      <c r="D345" s="1"/>
      <c r="E345" s="1"/>
      <c r="F345" s="1"/>
      <c r="G345" s="3"/>
      <c r="H345" s="3"/>
      <c r="I345" s="3"/>
      <c r="J345" s="3"/>
      <c r="K345" s="3"/>
      <c r="L345" s="3"/>
      <c r="M345" s="70" t="str">
        <f>M136</f>
        <v>Skeda Nru. 289/2024</v>
      </c>
    </row>
    <row r="346" spans="1:13" x14ac:dyDescent="0.3">
      <c r="A346" s="488" t="s">
        <v>1</v>
      </c>
      <c r="B346" s="488"/>
      <c r="C346" s="488"/>
      <c r="D346" s="488"/>
      <c r="E346" s="488"/>
      <c r="F346" s="488"/>
      <c r="G346" s="488"/>
      <c r="H346" s="488"/>
      <c r="I346" s="488"/>
      <c r="J346" s="488"/>
      <c r="K346" s="488"/>
      <c r="L346" s="488"/>
      <c r="M346" s="488"/>
    </row>
    <row r="347" spans="1:13" ht="16.2" x14ac:dyDescent="0.35">
      <c r="A347" s="1"/>
      <c r="B347" s="6"/>
      <c r="C347" s="7"/>
      <c r="D347" s="488">
        <f>D313</f>
        <v>0</v>
      </c>
      <c r="E347" s="488"/>
      <c r="F347" s="488"/>
      <c r="G347" s="488"/>
      <c r="H347" s="71"/>
      <c r="I347" s="71"/>
      <c r="J347" s="71"/>
      <c r="K347" s="71"/>
      <c r="L347" s="489" t="s">
        <v>2</v>
      </c>
      <c r="M347" s="489"/>
    </row>
    <row r="348" spans="1:13" x14ac:dyDescent="0.3">
      <c r="A348" s="1"/>
      <c r="B348" s="6"/>
      <c r="C348" s="10"/>
      <c r="D348" s="1"/>
      <c r="E348" s="1"/>
      <c r="F348" s="1"/>
      <c r="G348" s="1"/>
      <c r="H348" s="1"/>
      <c r="I348" s="1"/>
      <c r="J348" s="1"/>
      <c r="K348" s="1"/>
      <c r="L348" s="1"/>
      <c r="M348" s="3"/>
    </row>
    <row r="349" spans="1:13" ht="46.8" x14ac:dyDescent="0.3">
      <c r="A349" s="11"/>
      <c r="B349" s="12" t="s">
        <v>3</v>
      </c>
      <c r="C349" s="13" t="s">
        <v>4</v>
      </c>
      <c r="D349" s="14" t="s">
        <v>5</v>
      </c>
      <c r="E349" s="490" t="s">
        <v>6</v>
      </c>
      <c r="F349" s="502"/>
      <c r="G349" s="12" t="s">
        <v>7</v>
      </c>
      <c r="H349" s="13" t="s">
        <v>8</v>
      </c>
      <c r="I349" s="13" t="s">
        <v>9</v>
      </c>
      <c r="J349" s="13" t="s">
        <v>10</v>
      </c>
      <c r="K349" s="13" t="s">
        <v>11</v>
      </c>
      <c r="L349" s="13" t="s">
        <v>12</v>
      </c>
      <c r="M349" s="13" t="s">
        <v>13</v>
      </c>
    </row>
    <row r="350" spans="1:13" x14ac:dyDescent="0.3">
      <c r="A350" s="15"/>
      <c r="B350" s="16" t="s">
        <v>14</v>
      </c>
      <c r="C350" s="17"/>
      <c r="D350" s="18"/>
      <c r="E350" s="17"/>
      <c r="F350" s="17"/>
      <c r="G350" s="16"/>
      <c r="H350" s="17"/>
      <c r="I350" s="17"/>
      <c r="J350" s="17"/>
      <c r="K350" s="17"/>
      <c r="L350" s="17"/>
      <c r="M350" s="17"/>
    </row>
    <row r="351" spans="1:13" x14ac:dyDescent="0.3">
      <c r="A351" s="280">
        <v>201</v>
      </c>
      <c r="B351" s="78"/>
      <c r="C351" s="28"/>
      <c r="D351" s="236"/>
      <c r="E351" s="81"/>
      <c r="F351" s="82"/>
      <c r="G351" s="78"/>
      <c r="H351" s="83"/>
      <c r="I351" s="79"/>
      <c r="J351" s="221"/>
      <c r="K351" s="222"/>
      <c r="L351" s="89"/>
      <c r="M351" s="102"/>
    </row>
    <row r="352" spans="1:13" x14ac:dyDescent="0.3">
      <c r="A352" s="280">
        <v>202</v>
      </c>
      <c r="B352" s="78"/>
      <c r="C352" s="194"/>
      <c r="D352" s="32"/>
      <c r="E352" s="81"/>
      <c r="F352" s="82"/>
      <c r="G352" s="80"/>
      <c r="H352" s="83"/>
      <c r="I352" s="79"/>
      <c r="J352" s="105"/>
      <c r="K352" s="105"/>
      <c r="L352" s="85"/>
      <c r="M352" s="102"/>
    </row>
    <row r="353" spans="1:13" ht="30" customHeight="1" x14ac:dyDescent="0.3">
      <c r="A353" s="273">
        <v>203</v>
      </c>
      <c r="B353" s="80"/>
      <c r="C353" s="196"/>
      <c r="D353" s="190"/>
      <c r="E353" s="81"/>
      <c r="F353" s="82"/>
      <c r="G353" s="87"/>
      <c r="H353" s="83"/>
      <c r="I353" s="79"/>
      <c r="J353" s="191"/>
      <c r="K353" s="214"/>
      <c r="L353" s="89"/>
      <c r="M353" s="102"/>
    </row>
    <row r="354" spans="1:13" x14ac:dyDescent="0.3">
      <c r="A354" s="273">
        <v>204</v>
      </c>
      <c r="B354" s="78"/>
      <c r="C354" s="92"/>
      <c r="D354" s="236"/>
      <c r="E354" s="81"/>
      <c r="F354" s="82"/>
      <c r="G354" s="78"/>
      <c r="H354" s="83"/>
      <c r="I354" s="79"/>
      <c r="J354" s="221"/>
      <c r="K354" s="222"/>
      <c r="L354" s="97"/>
      <c r="M354" s="103"/>
    </row>
    <row r="355" spans="1:13" ht="30" customHeight="1" x14ac:dyDescent="0.3">
      <c r="A355" s="273">
        <v>205</v>
      </c>
      <c r="B355" s="80"/>
      <c r="C355" s="38"/>
      <c r="D355" s="237"/>
      <c r="E355" s="81"/>
      <c r="F355" s="82"/>
      <c r="G355" s="78"/>
      <c r="H355" s="83"/>
      <c r="I355" s="79"/>
      <c r="J355" s="84"/>
      <c r="K355" s="105"/>
      <c r="L355" s="85"/>
      <c r="M355" s="85"/>
    </row>
    <row r="356" spans="1:13" ht="30" customHeight="1" x14ac:dyDescent="0.3">
      <c r="A356" s="273">
        <v>206</v>
      </c>
      <c r="B356" s="80"/>
      <c r="C356" s="220"/>
      <c r="D356" s="100"/>
      <c r="E356" s="85"/>
      <c r="F356" s="82"/>
      <c r="G356" s="80"/>
      <c r="H356" s="83"/>
      <c r="I356" s="79"/>
      <c r="J356" s="84"/>
      <c r="K356" s="84"/>
      <c r="L356" s="89"/>
      <c r="M356" s="93"/>
    </row>
    <row r="357" spans="1:13" ht="30" customHeight="1" x14ac:dyDescent="0.3">
      <c r="A357" s="273">
        <v>207</v>
      </c>
      <c r="B357" s="80"/>
      <c r="C357" s="38"/>
      <c r="D357" s="228"/>
      <c r="E357" s="81"/>
      <c r="F357" s="82"/>
      <c r="G357" s="78"/>
      <c r="H357" s="83"/>
      <c r="I357" s="79"/>
      <c r="J357" s="84"/>
      <c r="K357" s="223"/>
      <c r="L357" s="85"/>
      <c r="M357" s="85"/>
    </row>
    <row r="358" spans="1:13" ht="30" customHeight="1" x14ac:dyDescent="0.3">
      <c r="A358" s="273">
        <v>208</v>
      </c>
      <c r="B358" s="80"/>
      <c r="C358" s="220"/>
      <c r="D358" s="227"/>
      <c r="E358" s="85"/>
      <c r="F358" s="82"/>
      <c r="G358" s="80"/>
      <c r="H358" s="83"/>
      <c r="I358" s="79"/>
      <c r="J358" s="84"/>
      <c r="K358" s="88"/>
      <c r="L358" s="89"/>
      <c r="M358" s="86"/>
    </row>
    <row r="359" spans="1:13" ht="30" customHeight="1" x14ac:dyDescent="0.3">
      <c r="A359" s="273">
        <v>209</v>
      </c>
      <c r="B359" s="80"/>
      <c r="C359" s="196"/>
      <c r="D359" s="226"/>
      <c r="E359" s="81"/>
      <c r="F359" s="82"/>
      <c r="G359" s="87"/>
      <c r="H359" s="83"/>
      <c r="I359" s="79"/>
      <c r="J359" s="191"/>
      <c r="K359" s="191"/>
      <c r="L359" s="89"/>
      <c r="M359" s="147"/>
    </row>
    <row r="360" spans="1:13" ht="30" customHeight="1" x14ac:dyDescent="0.3">
      <c r="A360" s="283">
        <v>210</v>
      </c>
      <c r="B360" s="80"/>
      <c r="C360" s="91"/>
      <c r="D360" s="224"/>
      <c r="E360" s="175"/>
      <c r="F360" s="82"/>
      <c r="G360" s="78"/>
      <c r="H360" s="95"/>
      <c r="I360" s="79"/>
      <c r="J360" s="85"/>
      <c r="K360" s="104"/>
      <c r="L360" s="94"/>
      <c r="M360" s="103"/>
    </row>
    <row r="361" spans="1:13" ht="30" customHeight="1" x14ac:dyDescent="0.3">
      <c r="A361" s="283">
        <v>211</v>
      </c>
      <c r="B361" s="80"/>
      <c r="C361" s="217"/>
      <c r="D361" s="229"/>
      <c r="E361" s="85"/>
      <c r="F361" s="82"/>
      <c r="G361" s="80"/>
      <c r="H361" s="83"/>
      <c r="I361" s="79"/>
      <c r="J361" s="214"/>
      <c r="K361" s="191"/>
      <c r="L361" s="89"/>
      <c r="M361" s="147"/>
    </row>
    <row r="362" spans="1:13" ht="30" customHeight="1" x14ac:dyDescent="0.3">
      <c r="A362" s="283">
        <v>212</v>
      </c>
      <c r="B362" s="80"/>
      <c r="C362" s="91"/>
      <c r="D362" s="224"/>
      <c r="E362" s="175"/>
      <c r="F362" s="82"/>
      <c r="G362" s="78"/>
      <c r="H362" s="95"/>
      <c r="I362" s="79"/>
      <c r="J362" s="85"/>
      <c r="K362" s="104"/>
      <c r="L362" s="94"/>
      <c r="M362" s="103"/>
    </row>
    <row r="363" spans="1:13" ht="30" customHeight="1" x14ac:dyDescent="0.3">
      <c r="A363" s="283">
        <v>213</v>
      </c>
      <c r="B363" s="80"/>
      <c r="C363" s="196"/>
      <c r="D363" s="226"/>
      <c r="E363" s="81"/>
      <c r="F363" s="82"/>
      <c r="G363" s="9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3">
        <v>214</v>
      </c>
      <c r="B364" s="80"/>
      <c r="C364" s="217"/>
      <c r="D364" s="229"/>
      <c r="E364" s="81"/>
      <c r="F364" s="82"/>
      <c r="G364" s="80"/>
      <c r="H364" s="95"/>
      <c r="I364" s="97"/>
      <c r="J364" s="92"/>
      <c r="K364" s="213"/>
      <c r="L364" s="101"/>
      <c r="M364" s="102"/>
    </row>
    <row r="365" spans="1:13" ht="30" customHeight="1" x14ac:dyDescent="0.3">
      <c r="A365" s="283">
        <v>215</v>
      </c>
      <c r="B365" s="80"/>
      <c r="C365" s="196"/>
      <c r="D365" s="226"/>
      <c r="E365" s="81"/>
      <c r="F365" s="82"/>
      <c r="G365" s="80"/>
      <c r="H365" s="95"/>
      <c r="I365" s="97"/>
      <c r="J365" s="92"/>
      <c r="K365" s="157"/>
      <c r="L365" s="101"/>
      <c r="M365" s="102"/>
    </row>
    <row r="366" spans="1:13" ht="30" customHeight="1" x14ac:dyDescent="0.3">
      <c r="A366" s="273">
        <v>216</v>
      </c>
      <c r="B366" s="80"/>
      <c r="C366" s="178"/>
      <c r="D366" s="224"/>
      <c r="E366" s="99"/>
      <c r="F366" s="82"/>
      <c r="G366" s="80"/>
      <c r="H366" s="95"/>
      <c r="I366" s="33"/>
      <c r="J366" s="28"/>
      <c r="K366" s="36"/>
      <c r="L366" s="101"/>
      <c r="M366" s="153"/>
    </row>
    <row r="367" spans="1:13" ht="33" customHeight="1" x14ac:dyDescent="0.3">
      <c r="A367" s="273">
        <f t="shared" ref="A367:A370" si="8">A366+1</f>
        <v>217</v>
      </c>
      <c r="B367" s="150"/>
      <c r="C367" s="91"/>
      <c r="D367" s="224"/>
      <c r="E367" s="81"/>
      <c r="F367" s="82"/>
      <c r="G367" s="87"/>
      <c r="H367" s="163"/>
      <c r="I367" s="151"/>
      <c r="J367" s="88"/>
      <c r="K367" s="88"/>
      <c r="L367" s="89"/>
      <c r="M367" s="154"/>
    </row>
    <row r="368" spans="1:13" ht="33.75" customHeight="1" x14ac:dyDescent="0.3">
      <c r="A368" s="273">
        <f t="shared" si="8"/>
        <v>218</v>
      </c>
      <c r="B368" s="66"/>
      <c r="C368" s="28"/>
      <c r="D368" s="28"/>
      <c r="E368" s="21"/>
      <c r="F368" s="22"/>
      <c r="G368" s="20"/>
      <c r="H368" s="23"/>
      <c r="I368" s="25"/>
      <c r="J368" s="31"/>
      <c r="K368" s="35"/>
      <c r="L368" s="37"/>
      <c r="M368" s="154"/>
    </row>
    <row r="369" spans="1:13" ht="30" customHeight="1" x14ac:dyDescent="0.3">
      <c r="A369" s="273">
        <f t="shared" si="8"/>
        <v>219</v>
      </c>
      <c r="B369" s="150"/>
      <c r="C369" s="91"/>
      <c r="D369" s="91"/>
      <c r="E369" s="81"/>
      <c r="F369" s="82"/>
      <c r="G369" s="87"/>
      <c r="H369" s="163"/>
      <c r="I369" s="151"/>
      <c r="J369" s="88"/>
      <c r="K369" s="88"/>
      <c r="L369" s="89"/>
      <c r="M369" s="102"/>
    </row>
    <row r="370" spans="1:13" ht="30" customHeight="1" x14ac:dyDescent="0.3">
      <c r="A370" s="273">
        <f t="shared" si="8"/>
        <v>220</v>
      </c>
      <c r="B370" s="80"/>
      <c r="C370" s="32"/>
      <c r="D370" s="32"/>
      <c r="E370" s="81"/>
      <c r="F370" s="82"/>
      <c r="G370" s="80"/>
      <c r="H370" s="83"/>
      <c r="I370" s="79"/>
      <c r="J370" s="84"/>
      <c r="K370" s="84"/>
      <c r="L370" s="85"/>
      <c r="M370" s="72"/>
    </row>
    <row r="371" spans="1:13" x14ac:dyDescent="0.3">
      <c r="A371" s="305"/>
      <c r="B371" s="40" t="s">
        <v>16</v>
      </c>
      <c r="C371" s="41">
        <f>SUM(C351:C370)</f>
        <v>0</v>
      </c>
      <c r="D371" s="41">
        <f>SUM(D351:D370)</f>
        <v>0</v>
      </c>
      <c r="E371" s="81"/>
      <c r="F371" s="82"/>
      <c r="G371" s="80"/>
      <c r="H371" s="83"/>
      <c r="I371" s="79"/>
      <c r="J371" s="84"/>
      <c r="K371" s="98"/>
      <c r="L371" s="176"/>
      <c r="M371" s="177"/>
    </row>
    <row r="372" spans="1:13" x14ac:dyDescent="0.3">
      <c r="A372" s="307"/>
      <c r="B372" s="42" t="s">
        <v>17</v>
      </c>
      <c r="C372" s="43">
        <f>C371+C303</f>
        <v>133994.5</v>
      </c>
      <c r="D372" s="43">
        <f>D371+D303</f>
        <v>133349.5</v>
      </c>
      <c r="E372" s="73"/>
      <c r="F372" s="375"/>
      <c r="G372" s="73"/>
      <c r="H372" s="51" t="s">
        <v>18</v>
      </c>
      <c r="I372" s="51"/>
      <c r="J372" s="51"/>
      <c r="K372" s="51"/>
      <c r="L372" s="51" t="s">
        <v>19</v>
      </c>
      <c r="M372" s="3"/>
    </row>
    <row r="373" spans="1:13" x14ac:dyDescent="0.3">
      <c r="A373" s="307"/>
      <c r="B373" s="49"/>
      <c r="C373" s="50"/>
      <c r="D373" s="50"/>
      <c r="E373" s="75"/>
      <c r="F373" s="375"/>
      <c r="G373" s="179"/>
      <c r="H373" s="53" t="s">
        <v>20</v>
      </c>
      <c r="I373" s="53"/>
      <c r="J373" s="53"/>
      <c r="K373" s="53"/>
      <c r="L373" s="53" t="s">
        <v>21</v>
      </c>
      <c r="M373" s="53"/>
    </row>
    <row r="374" spans="1:13" x14ac:dyDescent="0.3">
      <c r="A374" s="1"/>
      <c r="B374" s="60" t="s">
        <v>27</v>
      </c>
      <c r="C374" s="54" t="s">
        <v>28</v>
      </c>
      <c r="D374" s="3"/>
      <c r="E374" s="75"/>
      <c r="F374" s="375"/>
      <c r="G374" s="179"/>
      <c r="H374" s="53"/>
      <c r="I374" s="53"/>
      <c r="J374" s="3"/>
      <c r="K374" s="3"/>
      <c r="L374" s="53"/>
      <c r="M374" s="56"/>
    </row>
    <row r="375" spans="1:13" x14ac:dyDescent="0.3">
      <c r="A375" s="1"/>
      <c r="B375" s="3"/>
      <c r="C375" s="60"/>
      <c r="D375" s="3"/>
      <c r="E375" s="75"/>
      <c r="F375" s="375"/>
      <c r="G375" s="75"/>
      <c r="H375" s="76"/>
      <c r="I375" s="58"/>
      <c r="J375" s="3"/>
      <c r="K375" s="3"/>
      <c r="L375" s="76"/>
      <c r="M375" s="59"/>
    </row>
    <row r="376" spans="1:13" x14ac:dyDescent="0.3">
      <c r="A376" s="1"/>
      <c r="B376" s="3"/>
      <c r="C376" s="60"/>
      <c r="D376" s="3"/>
      <c r="E376" s="75"/>
      <c r="F376" s="375"/>
      <c r="G376" s="75"/>
      <c r="H376" s="53" t="s">
        <v>19</v>
      </c>
      <c r="I376" s="53"/>
      <c r="J376" s="3"/>
      <c r="K376" s="3"/>
      <c r="L376" s="53" t="s">
        <v>19</v>
      </c>
      <c r="M376" s="56"/>
    </row>
    <row r="377" spans="1:13" ht="16.5" customHeight="1" x14ac:dyDescent="0.3">
      <c r="A377" s="1" t="s">
        <v>23</v>
      </c>
      <c r="B377" s="3"/>
      <c r="C377" s="3"/>
      <c r="D377" s="3"/>
      <c r="E377" s="3"/>
      <c r="F377" s="307"/>
      <c r="G377" s="3"/>
      <c r="H377" s="53" t="s">
        <v>24</v>
      </c>
      <c r="I377" s="3"/>
      <c r="J377" s="3"/>
      <c r="K377" s="3"/>
      <c r="L377" s="53" t="s">
        <v>25</v>
      </c>
      <c r="M377" s="3"/>
    </row>
    <row r="378" spans="1:13" x14ac:dyDescent="0.3">
      <c r="A378" s="1" t="s">
        <v>0</v>
      </c>
      <c r="B378" s="1"/>
      <c r="C378" s="1"/>
      <c r="D378" s="1"/>
      <c r="E378" s="1"/>
      <c r="F378" s="1"/>
      <c r="G378" s="3"/>
      <c r="H378" s="3"/>
      <c r="I378" s="3"/>
      <c r="J378" s="3"/>
      <c r="K378" s="3"/>
      <c r="L378" s="3"/>
      <c r="M378" s="70" t="str">
        <f>M136</f>
        <v>Skeda Nru. 289/2024</v>
      </c>
    </row>
    <row r="379" spans="1:13" x14ac:dyDescent="0.3">
      <c r="A379" s="488" t="s">
        <v>1</v>
      </c>
      <c r="B379" s="488"/>
      <c r="C379" s="488"/>
      <c r="D379" s="488"/>
      <c r="E379" s="488"/>
      <c r="F379" s="488"/>
      <c r="G379" s="488"/>
      <c r="H379" s="488"/>
      <c r="I379" s="488"/>
      <c r="J379" s="488"/>
      <c r="K379" s="488"/>
      <c r="L379" s="488"/>
      <c r="M379" s="488"/>
    </row>
    <row r="380" spans="1:13" ht="16.2" x14ac:dyDescent="0.35">
      <c r="A380" s="1"/>
      <c r="B380" s="6"/>
      <c r="C380" s="7"/>
      <c r="D380" s="488" t="s">
        <v>29</v>
      </c>
      <c r="E380" s="488"/>
      <c r="F380" s="488"/>
      <c r="G380" s="488"/>
      <c r="H380" s="71"/>
      <c r="I380" s="71"/>
      <c r="J380" s="71"/>
      <c r="K380" s="71"/>
      <c r="L380" s="489" t="s">
        <v>2</v>
      </c>
      <c r="M380" s="489"/>
    </row>
    <row r="381" spans="1:13" x14ac:dyDescent="0.3">
      <c r="A381" s="1"/>
      <c r="B381" s="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"/>
    </row>
    <row r="382" spans="1:13" ht="46.8" x14ac:dyDescent="0.3">
      <c r="A382" s="11"/>
      <c r="B382" s="12" t="s">
        <v>3</v>
      </c>
      <c r="C382" s="13" t="s">
        <v>4</v>
      </c>
      <c r="D382" s="14" t="s">
        <v>5</v>
      </c>
      <c r="E382" s="490" t="s">
        <v>6</v>
      </c>
      <c r="F382" s="502"/>
      <c r="G382" s="12" t="s">
        <v>7</v>
      </c>
      <c r="H382" s="13" t="s">
        <v>8</v>
      </c>
      <c r="I382" s="13" t="s">
        <v>9</v>
      </c>
      <c r="J382" s="13" t="s">
        <v>10</v>
      </c>
      <c r="K382" s="13" t="s">
        <v>11</v>
      </c>
      <c r="L382" s="13" t="s">
        <v>12</v>
      </c>
      <c r="M382" s="13" t="s">
        <v>13</v>
      </c>
    </row>
    <row r="383" spans="1:13" x14ac:dyDescent="0.3">
      <c r="A383" s="15"/>
      <c r="B383" s="16" t="s">
        <v>14</v>
      </c>
      <c r="C383" s="17"/>
      <c r="D383" s="18"/>
      <c r="E383" s="17"/>
      <c r="F383" s="17"/>
      <c r="G383" s="16"/>
      <c r="H383" s="17"/>
      <c r="I383" s="17"/>
      <c r="J383" s="17"/>
      <c r="K383" s="17"/>
      <c r="L383" s="17"/>
      <c r="M383" s="17"/>
    </row>
    <row r="384" spans="1:13" x14ac:dyDescent="0.3">
      <c r="A384" s="280">
        <v>201</v>
      </c>
      <c r="B384" s="169"/>
      <c r="C384" s="198"/>
      <c r="D384" s="167"/>
      <c r="E384" s="197"/>
      <c r="F384" s="82"/>
      <c r="G384" s="169"/>
      <c r="H384" s="199"/>
      <c r="I384" s="33"/>
      <c r="J384" s="28"/>
      <c r="K384" s="36"/>
      <c r="L384" s="212"/>
      <c r="M384" s="72"/>
    </row>
    <row r="385" spans="1:13" x14ac:dyDescent="0.3">
      <c r="A385" s="280">
        <v>202</v>
      </c>
      <c r="B385" s="169"/>
      <c r="C385" s="203"/>
      <c r="D385" s="203"/>
      <c r="E385" s="103"/>
      <c r="F385" s="82"/>
      <c r="G385" s="169"/>
      <c r="H385" s="83"/>
      <c r="I385" s="79"/>
      <c r="J385" s="192"/>
      <c r="K385" s="193"/>
      <c r="L385" s="200"/>
      <c r="M385" s="79"/>
    </row>
    <row r="386" spans="1:13" x14ac:dyDescent="0.3">
      <c r="A386" s="273">
        <v>203</v>
      </c>
      <c r="B386" s="169"/>
      <c r="C386" s="198"/>
      <c r="D386" s="167"/>
      <c r="E386" s="197"/>
      <c r="F386" s="82"/>
      <c r="G386" s="169"/>
      <c r="H386" s="83"/>
      <c r="I386" s="79"/>
      <c r="J386" s="192"/>
      <c r="K386" s="193"/>
      <c r="L386" s="200"/>
      <c r="M386" s="102"/>
    </row>
    <row r="387" spans="1:13" x14ac:dyDescent="0.3">
      <c r="A387" s="273">
        <v>204</v>
      </c>
      <c r="B387" s="169"/>
      <c r="C387" s="198"/>
      <c r="D387" s="167"/>
      <c r="E387" s="197"/>
      <c r="F387" s="82"/>
      <c r="G387" s="169"/>
      <c r="H387" s="199"/>
      <c r="I387" s="152"/>
      <c r="J387" s="103"/>
      <c r="K387" s="104"/>
      <c r="L387" s="200"/>
      <c r="M387" s="103"/>
    </row>
    <row r="388" spans="1:13" x14ac:dyDescent="0.3">
      <c r="A388" s="273">
        <v>205</v>
      </c>
      <c r="B388" s="204"/>
      <c r="C388" s="205"/>
      <c r="D388" s="206"/>
      <c r="E388" s="207"/>
      <c r="F388" s="207"/>
      <c r="G388" s="204"/>
      <c r="H388" s="208"/>
      <c r="I388" s="209"/>
      <c r="J388" s="210"/>
      <c r="K388" s="211"/>
      <c r="L388" s="200"/>
      <c r="M388" s="93"/>
    </row>
    <row r="389" spans="1:13" x14ac:dyDescent="0.3">
      <c r="A389" s="273">
        <v>206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85"/>
    </row>
    <row r="390" spans="1:13" x14ac:dyDescent="0.3">
      <c r="A390" s="273">
        <v>207</v>
      </c>
      <c r="B390" s="78"/>
      <c r="C390" s="92"/>
      <c r="D390" s="92"/>
      <c r="E390" s="81"/>
      <c r="F390" s="82"/>
      <c r="G390" s="80"/>
      <c r="H390" s="83"/>
      <c r="I390" s="85"/>
      <c r="J390" s="105"/>
      <c r="K390" s="98"/>
      <c r="L390" s="37"/>
      <c r="M390" s="147"/>
    </row>
    <row r="391" spans="1:13" x14ac:dyDescent="0.3">
      <c r="A391" s="273">
        <v>208</v>
      </c>
      <c r="B391" s="20"/>
      <c r="C391" s="28"/>
      <c r="D391" s="28"/>
      <c r="E391" s="21"/>
      <c r="F391" s="22"/>
      <c r="G391" s="20"/>
      <c r="H391" s="23"/>
      <c r="I391" s="24"/>
      <c r="J391" s="31"/>
      <c r="K391" s="35"/>
      <c r="L391" s="103"/>
      <c r="M391" s="103"/>
    </row>
    <row r="392" spans="1:13" x14ac:dyDescent="0.3">
      <c r="A392" s="273">
        <v>209</v>
      </c>
      <c r="B392" s="80"/>
      <c r="C392" s="32"/>
      <c r="D392" s="32"/>
      <c r="E392" s="81"/>
      <c r="F392" s="82"/>
      <c r="G392" s="80"/>
      <c r="H392" s="83"/>
      <c r="I392" s="79"/>
      <c r="J392" s="84"/>
      <c r="K392" s="84"/>
      <c r="L392" s="85"/>
      <c r="M392" s="147"/>
    </row>
    <row r="393" spans="1:13" x14ac:dyDescent="0.3">
      <c r="A393" s="283">
        <v>210</v>
      </c>
      <c r="B393" s="90"/>
      <c r="C393" s="91"/>
      <c r="D393" s="92"/>
      <c r="E393" s="85"/>
      <c r="F393" s="82"/>
      <c r="G393" s="90"/>
      <c r="H393" s="83"/>
      <c r="I393" s="93"/>
      <c r="J393" s="79"/>
      <c r="K393" s="79"/>
      <c r="L393" s="94"/>
      <c r="M393" s="103"/>
    </row>
    <row r="394" spans="1:13" x14ac:dyDescent="0.3">
      <c r="A394" s="283">
        <v>211</v>
      </c>
      <c r="B394" s="80"/>
      <c r="C394" s="32"/>
      <c r="D394" s="32"/>
      <c r="E394" s="81"/>
      <c r="F394" s="82"/>
      <c r="G394" s="80"/>
      <c r="H394" s="83"/>
      <c r="I394" s="79"/>
      <c r="J394" s="84"/>
      <c r="K394" s="84"/>
      <c r="L394" s="85"/>
      <c r="M394" s="101"/>
    </row>
    <row r="395" spans="1:13" x14ac:dyDescent="0.3">
      <c r="A395" s="283">
        <v>212</v>
      </c>
      <c r="B395" s="80"/>
      <c r="C395" s="91"/>
      <c r="D395" s="91"/>
      <c r="E395" s="99"/>
      <c r="F395" s="82"/>
      <c r="G395" s="80"/>
      <c r="H395" s="95"/>
      <c r="I395" s="97"/>
      <c r="J395" s="85"/>
      <c r="K395" s="79"/>
      <c r="L395" s="161"/>
      <c r="M395" s="102"/>
    </row>
    <row r="396" spans="1:13" x14ac:dyDescent="0.3">
      <c r="A396" s="283">
        <v>213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3">
        <v>214</v>
      </c>
      <c r="B397" s="171"/>
      <c r="C397" s="158"/>
      <c r="D397" s="158"/>
      <c r="E397" s="172"/>
      <c r="F397" s="173"/>
      <c r="G397" s="80"/>
      <c r="H397" s="159"/>
      <c r="I397" s="174"/>
      <c r="J397" s="160"/>
      <c r="K397" s="160"/>
      <c r="L397" s="161"/>
      <c r="M397" s="102"/>
    </row>
    <row r="398" spans="1:13" x14ac:dyDescent="0.3">
      <c r="A398" s="283">
        <v>215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02"/>
    </row>
    <row r="399" spans="1:13" x14ac:dyDescent="0.3">
      <c r="A399" s="273">
        <v>216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53"/>
    </row>
    <row r="400" spans="1:13" x14ac:dyDescent="0.3">
      <c r="A400" s="273">
        <f t="shared" ref="A400:A403" si="9">A399+1</f>
        <v>217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154"/>
    </row>
    <row r="401" spans="1:13" x14ac:dyDescent="0.3">
      <c r="A401" s="273">
        <f t="shared" si="9"/>
        <v>218</v>
      </c>
      <c r="B401" s="78"/>
      <c r="C401" s="92"/>
      <c r="D401" s="92"/>
      <c r="E401" s="81"/>
      <c r="F401" s="82"/>
      <c r="G401" s="80"/>
      <c r="H401" s="83"/>
      <c r="I401" s="85"/>
      <c r="J401" s="105"/>
      <c r="K401" s="98"/>
      <c r="L401" s="101"/>
      <c r="M401" s="154"/>
    </row>
    <row r="402" spans="1:13" x14ac:dyDescent="0.3">
      <c r="A402" s="273">
        <f t="shared" si="9"/>
        <v>219</v>
      </c>
      <c r="B402" s="80"/>
      <c r="C402" s="92"/>
      <c r="D402" s="92"/>
      <c r="E402" s="81"/>
      <c r="F402" s="82"/>
      <c r="G402" s="80"/>
      <c r="H402" s="83"/>
      <c r="I402" s="79"/>
      <c r="J402" s="84"/>
      <c r="K402" s="98"/>
      <c r="L402" s="85"/>
      <c r="M402" s="102"/>
    </row>
    <row r="403" spans="1:13" x14ac:dyDescent="0.3">
      <c r="A403" s="273">
        <f t="shared" si="9"/>
        <v>220</v>
      </c>
      <c r="B403" s="78"/>
      <c r="C403" s="92"/>
      <c r="D403" s="92"/>
      <c r="E403" s="81"/>
      <c r="F403" s="82"/>
      <c r="G403" s="80"/>
      <c r="H403" s="83"/>
      <c r="I403" s="97"/>
      <c r="J403" s="105"/>
      <c r="K403" s="98"/>
      <c r="L403" s="101"/>
      <c r="M403" s="72"/>
    </row>
    <row r="404" spans="1:13" x14ac:dyDescent="0.3">
      <c r="A404" s="307"/>
      <c r="B404" s="40" t="s">
        <v>16</v>
      </c>
      <c r="C404" s="41">
        <f>SUM(C384:C403)</f>
        <v>0</v>
      </c>
      <c r="D404" s="41">
        <f>SUM(D384:D403)</f>
        <v>0</v>
      </c>
      <c r="E404" s="73"/>
      <c r="F404" s="375"/>
      <c r="G404" s="73"/>
      <c r="H404" s="74"/>
      <c r="I404" s="74"/>
      <c r="J404" s="75"/>
      <c r="K404" s="75"/>
      <c r="L404" s="74"/>
      <c r="M404" s="74"/>
    </row>
    <row r="405" spans="1:13" x14ac:dyDescent="0.3">
      <c r="A405" s="307"/>
      <c r="B405" s="42" t="s">
        <v>17</v>
      </c>
      <c r="C405" s="43"/>
      <c r="D405" s="43"/>
      <c r="E405" s="73"/>
      <c r="F405" s="375"/>
      <c r="G405" s="73"/>
      <c r="H405" s="51" t="s">
        <v>18</v>
      </c>
      <c r="I405" s="51"/>
      <c r="J405" s="51"/>
      <c r="K405" s="51"/>
      <c r="L405" s="51" t="s">
        <v>19</v>
      </c>
      <c r="M405" s="3"/>
    </row>
    <row r="406" spans="1:13" x14ac:dyDescent="0.3">
      <c r="A406" s="307"/>
      <c r="B406" s="49"/>
      <c r="C406" s="50"/>
      <c r="D406" s="50"/>
      <c r="E406" s="75"/>
      <c r="F406" s="375"/>
      <c r="G406" s="75"/>
      <c r="H406" s="53" t="s">
        <v>20</v>
      </c>
      <c r="I406" s="53"/>
      <c r="J406" s="53"/>
      <c r="K406" s="53"/>
      <c r="L406" s="53" t="s">
        <v>21</v>
      </c>
      <c r="M406" s="53"/>
    </row>
    <row r="407" spans="1:13" x14ac:dyDescent="0.3">
      <c r="A407" s="1"/>
      <c r="B407" s="60" t="s">
        <v>27</v>
      </c>
      <c r="C407" s="54" t="s">
        <v>28</v>
      </c>
      <c r="D407" s="3"/>
      <c r="E407" s="75"/>
      <c r="F407" s="375"/>
      <c r="G407" s="75"/>
      <c r="H407" s="53"/>
      <c r="I407" s="53"/>
      <c r="J407" s="3"/>
      <c r="K407" s="3"/>
      <c r="L407" s="53"/>
      <c r="M407" s="56"/>
    </row>
    <row r="408" spans="1:13" x14ac:dyDescent="0.3">
      <c r="A408" s="1"/>
      <c r="B408" s="3"/>
      <c r="C408" s="60"/>
      <c r="D408" s="3"/>
      <c r="E408" s="75"/>
      <c r="F408" s="375"/>
      <c r="G408" s="75"/>
      <c r="H408" s="76"/>
      <c r="I408" s="58"/>
      <c r="J408" s="3"/>
      <c r="K408" s="3"/>
      <c r="L408" s="76"/>
      <c r="M408" s="59"/>
    </row>
    <row r="409" spans="1:13" x14ac:dyDescent="0.3">
      <c r="A409" s="1"/>
      <c r="B409" s="3"/>
      <c r="C409" s="60"/>
      <c r="D409" s="3"/>
      <c r="E409" s="75"/>
      <c r="F409" s="375"/>
      <c r="G409" s="75"/>
      <c r="H409" s="53" t="s">
        <v>19</v>
      </c>
      <c r="I409" s="53"/>
      <c r="J409" s="3"/>
      <c r="K409" s="3"/>
      <c r="L409" s="53" t="s">
        <v>19</v>
      </c>
      <c r="M409" s="56"/>
    </row>
    <row r="410" spans="1:13" x14ac:dyDescent="0.3">
      <c r="A410" s="1" t="s">
        <v>23</v>
      </c>
      <c r="B410" s="3"/>
      <c r="C410" s="3"/>
      <c r="D410" s="3"/>
      <c r="E410" s="3"/>
      <c r="F410" s="307"/>
      <c r="G410" s="3"/>
      <c r="H410" s="53" t="s">
        <v>24</v>
      </c>
      <c r="I410" s="3"/>
      <c r="J410" s="3"/>
      <c r="K410" s="3"/>
      <c r="L410" s="53" t="s">
        <v>25</v>
      </c>
      <c r="M410" s="3"/>
    </row>
    <row r="411" spans="1:13" x14ac:dyDescent="0.3">
      <c r="A411" s="309"/>
      <c r="B411" s="77"/>
      <c r="C411" s="170"/>
      <c r="D411" s="77"/>
      <c r="E411" s="77"/>
      <c r="F411" s="309"/>
      <c r="G411" s="77"/>
      <c r="H411" s="77"/>
      <c r="I411" s="77"/>
      <c r="J411" s="77"/>
      <c r="K411" s="77"/>
      <c r="L411" s="77"/>
      <c r="M411" s="77"/>
    </row>
    <row r="412" spans="1:13" x14ac:dyDescent="0.3">
      <c r="A412" s="309"/>
      <c r="B412" s="77"/>
      <c r="C412" s="77"/>
      <c r="D412" s="77"/>
      <c r="E412" s="77"/>
      <c r="F412" s="309"/>
      <c r="G412" s="77"/>
      <c r="H412" s="77"/>
      <c r="I412" s="77"/>
      <c r="J412" s="77"/>
      <c r="K412" s="77"/>
      <c r="L412" s="77"/>
      <c r="M412" s="77"/>
    </row>
    <row r="413" spans="1:13" x14ac:dyDescent="0.3">
      <c r="B413" s="180"/>
      <c r="C413" s="181"/>
      <c r="D413" s="181"/>
      <c r="E413" s="182"/>
      <c r="F413" s="183"/>
      <c r="G413" s="180"/>
      <c r="H413" s="184"/>
      <c r="I413" s="185"/>
      <c r="J413" s="186"/>
      <c r="K413" s="186"/>
      <c r="L413" s="187"/>
    </row>
  </sheetData>
  <mergeCells count="54">
    <mergeCell ref="A379:M379"/>
    <mergeCell ref="D380:G380"/>
    <mergeCell ref="L380:M380"/>
    <mergeCell ref="E382:F382"/>
    <mergeCell ref="A346:M346"/>
    <mergeCell ref="D347:G347"/>
    <mergeCell ref="L347:M347"/>
    <mergeCell ref="E349:F349"/>
    <mergeCell ref="L278:M278"/>
    <mergeCell ref="E280:F280"/>
    <mergeCell ref="A312:M312"/>
    <mergeCell ref="D313:G313"/>
    <mergeCell ref="L313:M313"/>
    <mergeCell ref="E315:F315"/>
    <mergeCell ref="D103:G103"/>
    <mergeCell ref="L103:M103"/>
    <mergeCell ref="E105:F105"/>
    <mergeCell ref="A277:M277"/>
    <mergeCell ref="A206:M206"/>
    <mergeCell ref="D208:G208"/>
    <mergeCell ref="L208:M208"/>
    <mergeCell ref="E210:F210"/>
    <mergeCell ref="G207:J207"/>
    <mergeCell ref="A242:M242"/>
    <mergeCell ref="D243:G243"/>
    <mergeCell ref="L243:M243"/>
    <mergeCell ref="E245:F245"/>
    <mergeCell ref="E267:L267"/>
    <mergeCell ref="D278:G278"/>
    <mergeCell ref="A171:M171"/>
    <mergeCell ref="D172:G172"/>
    <mergeCell ref="L172:M172"/>
    <mergeCell ref="E174:F174"/>
    <mergeCell ref="A137:M137"/>
    <mergeCell ref="D138:G138"/>
    <mergeCell ref="L138:M138"/>
    <mergeCell ref="E140:F140"/>
    <mergeCell ref="E162:L162"/>
    <mergeCell ref="A102:M102"/>
    <mergeCell ref="E27:L27"/>
    <mergeCell ref="A2:M2"/>
    <mergeCell ref="D3:G3"/>
    <mergeCell ref="L3:M3"/>
    <mergeCell ref="E4:F4"/>
    <mergeCell ref="D37:G37"/>
    <mergeCell ref="L37:M37"/>
    <mergeCell ref="E38:F38"/>
    <mergeCell ref="E59:L59"/>
    <mergeCell ref="A36:M36"/>
    <mergeCell ref="A68:M68"/>
    <mergeCell ref="D69:G69"/>
    <mergeCell ref="L69:M69"/>
    <mergeCell ref="E70:F70"/>
    <mergeCell ref="E92:L92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4" max="12" man="1"/>
    <brk id="66" max="12" man="1"/>
    <brk id="100" max="12" man="1"/>
    <brk id="134" max="12" man="1"/>
    <brk id="169" max="12" man="1"/>
    <brk id="204" max="12" man="1"/>
    <brk id="239" max="12" man="1"/>
    <brk id="275" max="12" man="1"/>
    <brk id="310" max="12" man="1"/>
    <brk id="344" max="12" man="1"/>
    <brk id="37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2024-10-02T06:51:50Z</cp:lastPrinted>
  <dcterms:created xsi:type="dcterms:W3CDTF">2015-05-11T11:21:20Z</dcterms:created>
  <dcterms:modified xsi:type="dcterms:W3CDTF">2026-01-28T09:19:22Z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