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3" documentId="13_ncr:1_{AFEE7ADB-0AF0-4826-A285-8D6C8D1D5723}" xr6:coauthVersionLast="47" xr6:coauthVersionMax="47" xr10:uidLastSave="{7221902B-1F61-48B6-98BB-C35C604A4ED0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Sheet1!$A$1:$P$69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<sst xmlns="http://schemas.openxmlformats.org/spreadsheetml/2006/main" count="405" uniqueCount="99">
  <si>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</si>
  <si>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</si>
  <si>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</si>
  <si>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</si>
  <si>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</si>
  <si>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</si>
  <si>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</si>
  <si>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</si>
  <si>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</si>
  <si>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</si>
  <si>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</si>
  <si>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</si>
  <si>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</si>
  <si>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</si>
  <si>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</si>
  <si>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</si>
  <si>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</si>
  <si>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</si>
  <si>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</si>
  <si>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</si>
  <si>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</si>
  <si>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</si>
  <si>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</si>
  <si>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</si>
  <si>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</si>
  <si>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</si>
  <si>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</si>
  <si>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</si>
  <si>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</si>
  <si>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</si>
  <si>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</si>
  <si>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</si>
  <si>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</si>
  <si>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</si>
  <si>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</si>
  <si>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</si>
  <si>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</si>
  <si>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</si>
  <si>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DA</t>
  </si>
  <si>
    <t>Minuti 61/K9/23</t>
  </si>
  <si>
    <t>Data: 11_10_2023 - 14_11_2023</t>
  </si>
  <si>
    <t>Skeda Nru. 265/2023</t>
  </si>
  <si>
    <t>LESA wardens</t>
  </si>
  <si>
    <t>re: app nos. 4528, 4310/1, 4393,m 4400/2, 4259, 4376/</t>
  </si>
  <si>
    <t>BNK TRF 680</t>
  </si>
  <si>
    <t>LESA fines</t>
  </si>
  <si>
    <t>Contraventions from 05 Oct to 10 Oct 326.08 cash &amp; 128.10 epos</t>
  </si>
  <si>
    <t>BNK TRF 681</t>
  </si>
  <si>
    <t>Lands Authority</t>
  </si>
  <si>
    <t>Bank deposit 160488 amounting to 64.06 dated 10/10/2023</t>
  </si>
  <si>
    <t>BNK TRF 682</t>
  </si>
  <si>
    <t xml:space="preserve">Housing Authority </t>
  </si>
  <si>
    <t>Bank deposit 133058 amounting 92.50 dated 10/10/2023</t>
  </si>
  <si>
    <t>BNK TRF 683</t>
  </si>
  <si>
    <t>re: app nos. 4000/1, 4254, 4410, 4527, 4537, 4626 &amp; 4651</t>
  </si>
  <si>
    <t>BNK TRF 684</t>
  </si>
  <si>
    <t>BNK TRF 685</t>
  </si>
  <si>
    <t>Bank deposit 160927 (159.50) and 160928 (55.90) dated 17/10/2023</t>
  </si>
  <si>
    <t>BNK TRF 686</t>
  </si>
  <si>
    <t>Bank deposit 133374 amounting 92.84 dated 17/10/23</t>
  </si>
  <si>
    <t>BNK TRF 687</t>
  </si>
  <si>
    <t>re: app 441/2, 4423/4/5, 4494, 4504/6/8, 4510, 4659, 4661/7, 4628</t>
  </si>
  <si>
    <t>BNK TRF 688</t>
  </si>
  <si>
    <t>Contraventions from 11 Oct to 17 Oct 244.56 cash &amp; 319.87 epos</t>
  </si>
  <si>
    <t>Contraventions from 18 Oct to 24 Oct 221.04 cash &amp; 116.46 epos</t>
  </si>
  <si>
    <t>BNK TRF 689</t>
  </si>
  <si>
    <t>Bank deposit 161150 amounting to 307.47 dated 24/10/23</t>
  </si>
  <si>
    <t>BNK TRF 690</t>
  </si>
  <si>
    <t>Bank deposit 133546 amounting 266.69 dated 24/10/23</t>
  </si>
  <si>
    <t>BNK TRF 691</t>
  </si>
  <si>
    <t>re: app nos. 4660, 4678, 4680/3/4, 4717/8, 4777/8</t>
  </si>
  <si>
    <t>BNK TRF 692</t>
  </si>
  <si>
    <t>Contraventions from 25 Oct to 01 Nov 232.91 cash &amp; 752.52 epos</t>
  </si>
  <si>
    <t>Bank deposit 133692 amounting 163.00 dated 01/11/23</t>
  </si>
  <si>
    <t>BNK TRF 694</t>
  </si>
  <si>
    <t>re: app no. 4890</t>
  </si>
  <si>
    <t>BNK TRF 695</t>
  </si>
  <si>
    <t>Contraventions from 02 Nov to 07 Nov 46.58 cash</t>
  </si>
  <si>
    <t>BNK TRF 696</t>
  </si>
  <si>
    <t>Bank deposit 161698 amounting to 5.58 dated 07/11/23</t>
  </si>
  <si>
    <t>BNK TRF 697</t>
  </si>
  <si>
    <t>Bank deposit 133790 amounting 55.90 dated 07/11/23</t>
  </si>
  <si>
    <t>BNK TRF 698</t>
  </si>
  <si>
    <t>re: app nos. 4493, 4756/7/8, 4769, 4955, 4822</t>
  </si>
  <si>
    <t>BNK TRF 699</t>
  </si>
  <si>
    <t>Contraventions from 08 Nov to 14 Nov 391.45 cash &amp; 93.17 epos</t>
  </si>
  <si>
    <t>BNK TRF 700</t>
  </si>
  <si>
    <t>Bank deposit 162014 amounting to 4.66 dated 14/11/23</t>
  </si>
  <si>
    <t>BNK TRF 701</t>
  </si>
  <si>
    <t>BNK TRF 693</t>
  </si>
  <si>
    <t xml:space="preserve">CANCELLED CHQ </t>
  </si>
  <si>
    <t>CANCELLED CHQ (ending 4429)</t>
  </si>
  <si>
    <t>000055</t>
  </si>
  <si>
    <t xml:space="preserve">LK Ltd </t>
  </si>
  <si>
    <t>T</t>
  </si>
  <si>
    <t xml:space="preserve">PF </t>
  </si>
  <si>
    <t>Inv No. 1218 - Resurfacing works at part of telghet birkirkara, San giljan (funded through UIF)</t>
  </si>
  <si>
    <t>000056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</si>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</sst>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3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76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4" fontId="35" fillId="3" borderId="11" xfId="2" applyNumberFormat="1" applyFont="1" applyFill="1" applyBorder="1" applyAlignment="1">
      <alignment horizontal="center"/>
    </xf>
    <xf numFmtId="0" fontId="35" fillId="3" borderId="4" xfId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wrapText="1"/>
    </xf>
    <xf numFmtId="0" fontId="35" fillId="3" borderId="4" xfId="11" applyFont="1" applyFill="1" applyBorder="1" applyAlignment="1">
      <alignment horizontal="left" wrapText="1"/>
    </xf>
    <xf numFmtId="167" fontId="35" fillId="3" borderId="4" xfId="15" applyNumberFormat="1" applyFont="1" applyFill="1" applyBorder="1" applyAlignment="1">
      <alignment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35" fillId="3" borderId="4" xfId="11" applyFont="1" applyFill="1" applyBorder="1" applyAlignment="1">
      <alignment horizontal="center" wrapText="1"/>
    </xf>
    <xf numFmtId="1" fontId="35" fillId="3" borderId="4" xfId="11" applyNumberFormat="1" applyFont="1" applyFill="1" applyBorder="1" applyAlignment="1">
      <alignment horizontal="center"/>
    </xf>
    <xf numFmtId="0" fontId="36" fillId="4" borderId="4" xfId="0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6" fillId="3" borderId="5" xfId="11" applyFont="1" applyFill="1" applyBorder="1" applyAlignment="1">
      <alignment horizontal="center" wrapText="1"/>
    </xf>
    <xf numFmtId="14" fontId="35" fillId="3" borderId="4" xfId="1" applyNumberFormat="1" applyFont="1" applyFill="1" applyBorder="1" applyAlignment="1">
      <alignment horizontal="center" wrapText="1"/>
    </xf>
    <xf numFmtId="0" fontId="36" fillId="0" borderId="14" xfId="0" applyFont="1" applyBorder="1" applyAlignment="1">
      <alignment horizontal="center" wrapText="1"/>
    </xf>
    <xf numFmtId="0" fontId="38" fillId="3" borderId="4" xfId="0" applyFont="1" applyFill="1" applyBorder="1" applyAlignment="1">
      <alignment horizontal="center" wrapText="1"/>
    </xf>
    <xf numFmtId="167" fontId="35" fillId="3" borderId="4" xfId="0" applyNumberFormat="1" applyFont="1" applyFill="1" applyBorder="1"/>
    <xf numFmtId="167" fontId="35" fillId="3" borderId="1" xfId="58764" applyNumberFormat="1" applyFont="1" applyFill="1" applyBorder="1"/>
    <xf numFmtId="0" fontId="36" fillId="3" borderId="4" xfId="0" quotePrefix="1" applyFont="1" applyFill="1" applyBorder="1" applyAlignment="1">
      <alignment horizontal="center" wrapText="1"/>
    </xf>
    <xf numFmtId="0" fontId="0" fillId="0" borderId="1" xfId="0" applyBorder="1"/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14" fontId="35" fillId="3" borderId="1" xfId="0" applyNumberFormat="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167" fontId="35" fillId="3" borderId="1" xfId="0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14" fontId="35" fillId="3" borderId="1" xfId="0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35" fillId="0" borderId="6" xfId="0" applyFont="1" applyBorder="1" applyAlignment="1">
      <alignment horizontal="left" wrapText="1"/>
    </xf>
    <xf numFmtId="167" fontId="35" fillId="0" borderId="6" xfId="0" applyNumberFormat="1" applyFont="1" applyBorder="1"/>
    <xf numFmtId="4" fontId="35" fillId="0" borderId="6" xfId="2" applyNumberFormat="1" applyFont="1" applyBorder="1" applyAlignment="1">
      <alignment horizontal="center"/>
    </xf>
    <xf numFmtId="4" fontId="36" fillId="0" borderId="6" xfId="2" applyNumberFormat="1" applyFont="1" applyBorder="1" applyAlignment="1">
      <alignment horizontal="center"/>
    </xf>
    <xf numFmtId="14" fontId="35" fillId="0" borderId="6" xfId="0" applyNumberFormat="1" applyFont="1" applyBorder="1" applyAlignment="1">
      <alignment horizontal="center"/>
    </xf>
    <xf numFmtId="0" fontId="35" fillId="0" borderId="6" xfId="0" applyFont="1" applyBorder="1" applyAlignment="1">
      <alignment horizontal="center" wrapText="1"/>
    </xf>
    <xf numFmtId="0" fontId="35" fillId="0" borderId="6" xfId="1" applyFont="1" applyBorder="1" applyAlignment="1">
      <alignment horizontal="center" wrapText="1"/>
    </xf>
    <xf numFmtId="49" fontId="35" fillId="0" borderId="6" xfId="1" applyNumberFormat="1" applyFont="1" applyBorder="1" applyAlignment="1">
      <alignment horizontal="center" wrapText="1"/>
    </xf>
    <xf numFmtId="0" fontId="35" fillId="0" borderId="6" xfId="11" quotePrefix="1" applyFont="1" applyBorder="1" applyAlignment="1">
      <alignment horizontal="center"/>
    </xf>
    <xf numFmtId="0" fontId="35" fillId="0" borderId="3" xfId="0" quotePrefix="1" applyFont="1" applyBorder="1" applyAlignment="1">
      <alignment horizontal="center" wrapText="1"/>
    </xf>
    <xf numFmtId="167" fontId="35" fillId="0" borderId="1" xfId="0" applyNumberFormat="1" applyFont="1" applyBorder="1"/>
    <xf numFmtId="49" fontId="35" fillId="0" borderId="1" xfId="1" applyNumberFormat="1" applyFont="1" applyBorder="1" applyAlignment="1">
      <alignment horizontal="center" wrapText="1"/>
    </xf>
    <xf numFmtId="0" fontId="35" fillId="0" borderId="1" xfId="11" quotePrefix="1" applyFont="1" applyBorder="1" applyAlignment="1">
      <alignment horizontal="center"/>
    </xf>
    <xf numFmtId="14" fontId="35" fillId="0" borderId="1" xfId="11" applyNumberFormat="1" applyFont="1" applyBorder="1" applyAlignment="1">
      <alignment horizontal="center"/>
    </xf>
    <xf numFmtId="49" fontId="38" fillId="0" borderId="1" xfId="0" applyNumberFormat="1" applyFont="1" applyBorder="1" applyAlignment="1">
      <alignment horizontal="center"/>
    </xf>
    <xf numFmtId="0" fontId="35" fillId="0" borderId="1" xfId="0" applyFont="1" applyBorder="1"/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72" zoomScale="82" zoomScaleNormal="100" zoomScaleSheetLayoutView="82" workbookViewId="0">
      <selection activeCell="G100" sqref="G100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41</v>
      </c>
    </row>
    <row r="2" spans="1:16" ht="15.6" x14ac:dyDescent="0.3">
      <c r="A2" s="246" t="s">
        <v>1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</row>
    <row r="3" spans="1:16" ht="15.75" customHeight="1" x14ac:dyDescent="0.35">
      <c r="A3" s="5"/>
      <c r="B3" s="6"/>
      <c r="C3" s="95"/>
      <c r="D3" s="247" t="s">
        <v>40</v>
      </c>
      <c r="E3" s="247"/>
      <c r="F3" s="247"/>
      <c r="G3" s="247"/>
      <c r="H3" s="7"/>
      <c r="I3" s="7"/>
      <c r="J3" s="7"/>
      <c r="K3" s="8"/>
      <c r="L3" s="241" t="s">
        <v>2</v>
      </c>
      <c r="M3" s="241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42" t="s">
        <v>6</v>
      </c>
      <c r="F5" s="243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22.5" customHeight="1" x14ac:dyDescent="0.3">
      <c r="A8" s="20">
        <f>1+A7</f>
        <v>2</v>
      </c>
      <c r="B8" s="222" t="s">
        <v>42</v>
      </c>
      <c r="C8" s="223">
        <v>1156</v>
      </c>
      <c r="D8" s="223">
        <v>1156</v>
      </c>
      <c r="E8" s="168" t="s">
        <v>38</v>
      </c>
      <c r="F8" s="169" t="s">
        <v>17</v>
      </c>
      <c r="G8" s="225" t="s">
        <v>43</v>
      </c>
      <c r="H8" s="203">
        <v>45248</v>
      </c>
      <c r="I8" s="226"/>
      <c r="J8" s="203"/>
      <c r="K8" s="204"/>
      <c r="L8" s="227">
        <v>3600</v>
      </c>
      <c r="M8" s="228" t="s">
        <v>44</v>
      </c>
    </row>
    <row r="9" spans="1:16" ht="15.6" x14ac:dyDescent="0.3">
      <c r="A9" s="20">
        <f>A8+1</f>
        <v>3</v>
      </c>
      <c r="B9" s="222" t="s">
        <v>45</v>
      </c>
      <c r="C9" s="223">
        <v>454.18</v>
      </c>
      <c r="D9" s="223">
        <v>454.18</v>
      </c>
      <c r="E9" s="168" t="s">
        <v>38</v>
      </c>
      <c r="F9" s="169" t="s">
        <v>17</v>
      </c>
      <c r="G9" s="225" t="s">
        <v>46</v>
      </c>
      <c r="H9" s="203">
        <v>45248</v>
      </c>
      <c r="I9" s="226"/>
      <c r="J9" s="203"/>
      <c r="K9" s="204"/>
      <c r="L9" s="227">
        <v>3600</v>
      </c>
      <c r="M9" s="228" t="s">
        <v>47</v>
      </c>
    </row>
    <row r="10" spans="1:16" ht="15.6" x14ac:dyDescent="0.3">
      <c r="A10" s="20">
        <v>4</v>
      </c>
      <c r="B10" s="222" t="s">
        <v>48</v>
      </c>
      <c r="C10" s="202">
        <v>64.06</v>
      </c>
      <c r="D10" s="202">
        <v>64.06</v>
      </c>
      <c r="E10" s="168" t="s">
        <v>38</v>
      </c>
      <c r="F10" s="169" t="s">
        <v>17</v>
      </c>
      <c r="G10" s="229" t="s">
        <v>49</v>
      </c>
      <c r="H10" s="233">
        <v>45248</v>
      </c>
      <c r="I10" s="204"/>
      <c r="J10" s="233"/>
      <c r="K10" s="220"/>
      <c r="L10" s="218">
        <v>2400</v>
      </c>
      <c r="M10" s="228" t="s">
        <v>50</v>
      </c>
    </row>
    <row r="11" spans="1:16" ht="15.6" x14ac:dyDescent="0.3">
      <c r="A11" s="20">
        <f>A10+1</f>
        <v>5</v>
      </c>
      <c r="B11" s="201" t="s">
        <v>51</v>
      </c>
      <c r="C11" s="202">
        <v>92.5</v>
      </c>
      <c r="D11" s="202">
        <v>92.5</v>
      </c>
      <c r="E11" s="168" t="s">
        <v>38</v>
      </c>
      <c r="F11" s="169" t="s">
        <v>17</v>
      </c>
      <c r="G11" s="229" t="s">
        <v>52</v>
      </c>
      <c r="H11" s="203">
        <v>45248</v>
      </c>
      <c r="I11" s="204"/>
      <c r="J11" s="203"/>
      <c r="K11" s="220"/>
      <c r="L11" s="218">
        <v>2400</v>
      </c>
      <c r="M11" s="228" t="s">
        <v>53</v>
      </c>
    </row>
    <row r="12" spans="1:16" ht="15.6" x14ac:dyDescent="0.3">
      <c r="A12" s="20">
        <f t="shared" ref="A12:A14" si="0">A11+1</f>
        <v>6</v>
      </c>
      <c r="B12" s="201" t="s">
        <v>42</v>
      </c>
      <c r="C12" s="202">
        <v>1190</v>
      </c>
      <c r="D12" s="202">
        <v>1190</v>
      </c>
      <c r="E12" s="168" t="s">
        <v>38</v>
      </c>
      <c r="F12" s="169" t="s">
        <v>17</v>
      </c>
      <c r="G12" s="229" t="s">
        <v>54</v>
      </c>
      <c r="H12" s="233">
        <v>45248</v>
      </c>
      <c r="I12" s="204"/>
      <c r="J12" s="233"/>
      <c r="K12" s="220"/>
      <c r="L12" s="218">
        <v>3600</v>
      </c>
      <c r="M12" s="228" t="s">
        <v>55</v>
      </c>
      <c r="P12" s="211"/>
    </row>
    <row r="13" spans="1:16" ht="15.6" x14ac:dyDescent="0.3">
      <c r="A13" s="20">
        <f t="shared" si="0"/>
        <v>7</v>
      </c>
      <c r="B13" s="201" t="s">
        <v>45</v>
      </c>
      <c r="C13" s="202">
        <v>564.42999999999995</v>
      </c>
      <c r="D13" s="202">
        <v>564.42999999999995</v>
      </c>
      <c r="E13" s="168" t="s">
        <v>38</v>
      </c>
      <c r="F13" s="169" t="s">
        <v>17</v>
      </c>
      <c r="G13" s="229" t="s">
        <v>63</v>
      </c>
      <c r="H13" s="203">
        <v>45248</v>
      </c>
      <c r="I13" s="203"/>
      <c r="J13" s="203"/>
      <c r="K13" s="205"/>
      <c r="L13" s="216">
        <v>3600</v>
      </c>
      <c r="M13" s="230" t="s">
        <v>56</v>
      </c>
      <c r="N13" s="40"/>
    </row>
    <row r="14" spans="1:16" ht="30.6" x14ac:dyDescent="0.3">
      <c r="A14" s="20">
        <f t="shared" si="0"/>
        <v>8</v>
      </c>
      <c r="B14" s="222" t="s">
        <v>48</v>
      </c>
      <c r="C14" s="202">
        <v>215.4</v>
      </c>
      <c r="D14" s="202">
        <v>215.4</v>
      </c>
      <c r="E14" s="168" t="s">
        <v>38</v>
      </c>
      <c r="F14" s="169" t="s">
        <v>17</v>
      </c>
      <c r="G14" s="229" t="s">
        <v>57</v>
      </c>
      <c r="H14" s="203">
        <v>45248</v>
      </c>
      <c r="I14" s="203"/>
      <c r="J14" s="203"/>
      <c r="K14" s="205"/>
      <c r="L14" s="216">
        <v>2400</v>
      </c>
      <c r="M14" s="230" t="s">
        <v>58</v>
      </c>
    </row>
    <row r="15" spans="1:16" ht="15.6" x14ac:dyDescent="0.3">
      <c r="A15" s="20">
        <f t="shared" ref="A15:A16" si="1">A14+1</f>
        <v>9</v>
      </c>
      <c r="B15" s="166" t="s">
        <v>51</v>
      </c>
      <c r="C15" s="202">
        <v>92.84</v>
      </c>
      <c r="D15" s="202">
        <v>92.84</v>
      </c>
      <c r="E15" s="168" t="s">
        <v>38</v>
      </c>
      <c r="F15" s="169" t="s">
        <v>17</v>
      </c>
      <c r="G15" s="170" t="s">
        <v>59</v>
      </c>
      <c r="H15" s="203">
        <v>45248</v>
      </c>
      <c r="I15" s="172"/>
      <c r="J15" s="173"/>
      <c r="K15" s="174"/>
      <c r="L15" s="194">
        <v>2400</v>
      </c>
      <c r="M15" s="230" t="s">
        <v>60</v>
      </c>
      <c r="P15" s="210"/>
    </row>
    <row r="16" spans="1:16" ht="30" customHeight="1" x14ac:dyDescent="0.3">
      <c r="A16" s="20">
        <f t="shared" si="1"/>
        <v>10</v>
      </c>
      <c r="B16" s="166" t="s">
        <v>42</v>
      </c>
      <c r="C16" s="167">
        <v>1836</v>
      </c>
      <c r="D16" s="167">
        <v>1836</v>
      </c>
      <c r="E16" s="168" t="s">
        <v>38</v>
      </c>
      <c r="F16" s="169" t="s">
        <v>17</v>
      </c>
      <c r="G16" s="170" t="s">
        <v>61</v>
      </c>
      <c r="H16" s="203">
        <v>45248</v>
      </c>
      <c r="I16" s="172"/>
      <c r="J16" s="173"/>
      <c r="K16" s="174"/>
      <c r="L16" s="194">
        <v>3600</v>
      </c>
      <c r="M16" s="230" t="s">
        <v>62</v>
      </c>
    </row>
    <row r="17" spans="1:18" ht="15.6" x14ac:dyDescent="0.3">
      <c r="A17" s="20">
        <v>11</v>
      </c>
      <c r="B17" s="201" t="s">
        <v>45</v>
      </c>
      <c r="C17" s="167">
        <v>337.5</v>
      </c>
      <c r="D17" s="167">
        <v>337.5</v>
      </c>
      <c r="E17" s="168" t="s">
        <v>38</v>
      </c>
      <c r="F17" s="169" t="s">
        <v>17</v>
      </c>
      <c r="G17" s="229" t="s">
        <v>64</v>
      </c>
      <c r="H17" s="203">
        <v>45248</v>
      </c>
      <c r="I17" s="206"/>
      <c r="J17" s="203"/>
      <c r="K17" s="231"/>
      <c r="L17" s="216">
        <v>3600</v>
      </c>
      <c r="M17" s="232" t="s">
        <v>65</v>
      </c>
    </row>
    <row r="18" spans="1:18" ht="15.6" x14ac:dyDescent="0.3">
      <c r="A18" s="20">
        <v>12</v>
      </c>
      <c r="B18" s="201" t="s">
        <v>48</v>
      </c>
      <c r="C18" s="167">
        <v>307.47000000000003</v>
      </c>
      <c r="D18" s="167">
        <v>307.47000000000003</v>
      </c>
      <c r="E18" s="168" t="s">
        <v>38</v>
      </c>
      <c r="F18" s="169" t="s">
        <v>17</v>
      </c>
      <c r="G18" s="229" t="s">
        <v>66</v>
      </c>
      <c r="H18" s="203">
        <v>45248</v>
      </c>
      <c r="I18" s="206"/>
      <c r="J18" s="203"/>
      <c r="K18" s="231"/>
      <c r="L18" s="216">
        <v>2400</v>
      </c>
      <c r="M18" s="232" t="s">
        <v>67</v>
      </c>
    </row>
    <row r="19" spans="1:18" ht="27" customHeight="1" x14ac:dyDescent="0.3">
      <c r="A19" s="20">
        <f t="shared" ref="A19:A20" si="2">A18+1</f>
        <v>13</v>
      </c>
      <c r="B19" s="181" t="s">
        <v>51</v>
      </c>
      <c r="C19" s="189">
        <v>266.69</v>
      </c>
      <c r="D19" s="189">
        <v>266.69</v>
      </c>
      <c r="E19" s="168" t="s">
        <v>38</v>
      </c>
      <c r="F19" s="169" t="s">
        <v>17</v>
      </c>
      <c r="G19" s="181" t="s">
        <v>68</v>
      </c>
      <c r="H19" s="203">
        <v>45248</v>
      </c>
      <c r="I19" s="184"/>
      <c r="J19" s="187"/>
      <c r="K19" s="188"/>
      <c r="L19" s="190">
        <v>2400</v>
      </c>
      <c r="M19" s="221" t="s">
        <v>69</v>
      </c>
    </row>
    <row r="20" spans="1:18" ht="15.6" x14ac:dyDescent="0.3">
      <c r="A20" s="20">
        <f t="shared" si="2"/>
        <v>14</v>
      </c>
      <c r="B20" s="166" t="s">
        <v>42</v>
      </c>
      <c r="C20" s="167">
        <v>1530</v>
      </c>
      <c r="D20" s="167">
        <v>1530</v>
      </c>
      <c r="E20" s="168" t="s">
        <v>38</v>
      </c>
      <c r="F20" s="169" t="s">
        <v>17</v>
      </c>
      <c r="G20" s="166" t="s">
        <v>70</v>
      </c>
      <c r="H20" s="203">
        <v>45248</v>
      </c>
      <c r="I20" s="172"/>
      <c r="J20" s="173"/>
      <c r="K20" s="174"/>
      <c r="L20" s="179">
        <v>3600</v>
      </c>
      <c r="M20" s="221" t="s">
        <v>71</v>
      </c>
      <c r="O20" s="40"/>
    </row>
    <row r="21" spans="1:18" ht="15.6" x14ac:dyDescent="0.3">
      <c r="A21" s="20">
        <f t="shared" ref="A21:A23" si="3">A20+1</f>
        <v>15</v>
      </c>
      <c r="B21" s="201" t="s">
        <v>45</v>
      </c>
      <c r="C21" s="202">
        <v>985.43</v>
      </c>
      <c r="D21" s="202">
        <v>985.43</v>
      </c>
      <c r="E21" s="168" t="s">
        <v>38</v>
      </c>
      <c r="F21" s="169" t="s">
        <v>17</v>
      </c>
      <c r="G21" s="201" t="s">
        <v>72</v>
      </c>
      <c r="H21" s="203">
        <v>45248</v>
      </c>
      <c r="I21" s="214"/>
      <c r="J21" s="215"/>
      <c r="K21" s="205"/>
      <c r="L21" s="216">
        <v>3600</v>
      </c>
      <c r="M21" s="221" t="s">
        <v>89</v>
      </c>
    </row>
    <row r="22" spans="1:18" ht="15.6" x14ac:dyDescent="0.3">
      <c r="A22" s="20">
        <f t="shared" si="3"/>
        <v>16</v>
      </c>
      <c r="B22" s="201" t="s">
        <v>51</v>
      </c>
      <c r="C22" s="202">
        <v>163</v>
      </c>
      <c r="D22" s="202">
        <v>163</v>
      </c>
      <c r="E22" s="168" t="s">
        <v>38</v>
      </c>
      <c r="F22" s="169" t="s">
        <v>17</v>
      </c>
      <c r="G22" s="201" t="s">
        <v>73</v>
      </c>
      <c r="H22" s="203">
        <v>45248</v>
      </c>
      <c r="I22" s="214"/>
      <c r="J22" s="215"/>
      <c r="K22" s="205"/>
      <c r="L22" s="216">
        <v>2400</v>
      </c>
      <c r="M22" s="221" t="s">
        <v>74</v>
      </c>
      <c r="N22" s="40"/>
    </row>
    <row r="23" spans="1:18" ht="15.6" x14ac:dyDescent="0.3">
      <c r="A23" s="20">
        <f t="shared" si="3"/>
        <v>17</v>
      </c>
      <c r="B23" s="201" t="s">
        <v>42</v>
      </c>
      <c r="C23" s="202">
        <v>34</v>
      </c>
      <c r="D23" s="202">
        <v>34</v>
      </c>
      <c r="E23" s="168" t="s">
        <v>38</v>
      </c>
      <c r="F23" s="169" t="s">
        <v>17</v>
      </c>
      <c r="G23" s="201" t="s">
        <v>75</v>
      </c>
      <c r="H23" s="203">
        <v>45248</v>
      </c>
      <c r="I23" s="214"/>
      <c r="J23" s="217"/>
      <c r="K23" s="217"/>
      <c r="L23" s="218">
        <v>3600</v>
      </c>
      <c r="M23" s="221" t="s">
        <v>76</v>
      </c>
      <c r="N23" s="40"/>
      <c r="P23" s="210"/>
    </row>
    <row r="24" spans="1:18" ht="15.6" x14ac:dyDescent="0.3">
      <c r="A24" s="20">
        <f t="shared" ref="A24" si="4">A23+1</f>
        <v>18</v>
      </c>
      <c r="B24" s="201" t="s">
        <v>45</v>
      </c>
      <c r="C24" s="202">
        <v>46.58</v>
      </c>
      <c r="D24" s="202">
        <v>46.58</v>
      </c>
      <c r="E24" s="168" t="s">
        <v>38</v>
      </c>
      <c r="F24" s="169" t="s">
        <v>17</v>
      </c>
      <c r="G24" s="229" t="s">
        <v>77</v>
      </c>
      <c r="H24" s="203">
        <v>45248</v>
      </c>
      <c r="I24" s="203"/>
      <c r="J24" s="203"/>
      <c r="K24" s="205"/>
      <c r="L24" s="216">
        <v>3600</v>
      </c>
      <c r="M24" s="230" t="s">
        <v>78</v>
      </c>
    </row>
    <row r="25" spans="1:18" ht="15.6" x14ac:dyDescent="0.3">
      <c r="A25" s="20">
        <v>19</v>
      </c>
      <c r="B25" s="166" t="s">
        <v>48</v>
      </c>
      <c r="C25" s="237">
        <v>5.58</v>
      </c>
      <c r="D25" s="237">
        <v>5.58</v>
      </c>
      <c r="E25" s="168" t="s">
        <v>38</v>
      </c>
      <c r="F25" s="169" t="s">
        <v>17</v>
      </c>
      <c r="G25" s="170" t="s">
        <v>79</v>
      </c>
      <c r="H25" s="203">
        <v>45248</v>
      </c>
      <c r="I25" s="172"/>
      <c r="J25" s="173"/>
      <c r="K25" s="174"/>
      <c r="L25" s="194">
        <v>2400</v>
      </c>
      <c r="M25" s="230" t="s">
        <v>80</v>
      </c>
    </row>
    <row r="26" spans="1:18" ht="15.6" x14ac:dyDescent="0.3">
      <c r="A26" s="21">
        <f t="shared" ref="A26" si="5">1+A25</f>
        <v>20</v>
      </c>
      <c r="B26" s="166" t="s">
        <v>51</v>
      </c>
      <c r="C26" s="167">
        <v>55.9</v>
      </c>
      <c r="D26" s="167">
        <v>55.9</v>
      </c>
      <c r="E26" s="168" t="s">
        <v>38</v>
      </c>
      <c r="F26" s="169" t="s">
        <v>17</v>
      </c>
      <c r="G26" s="170" t="s">
        <v>81</v>
      </c>
      <c r="H26" s="203">
        <v>45248</v>
      </c>
      <c r="I26" s="172"/>
      <c r="J26" s="173"/>
      <c r="K26" s="174"/>
      <c r="L26" s="194">
        <v>2400</v>
      </c>
      <c r="M26" s="230" t="s">
        <v>82</v>
      </c>
      <c r="N26" s="45"/>
      <c r="O26" s="46"/>
      <c r="P26" s="47"/>
      <c r="Q26" s="48"/>
      <c r="R26" s="47"/>
    </row>
    <row r="27" spans="1:18" x14ac:dyDescent="0.3">
      <c r="A27" s="1"/>
      <c r="B27" s="16" t="s">
        <v>20</v>
      </c>
      <c r="C27" s="17">
        <f>SUM(C7:C26)</f>
        <v>10027.249999999998</v>
      </c>
      <c r="D27" s="17">
        <f>SUM(D7:D26)</f>
        <v>10027.249999999998</v>
      </c>
      <c r="E27" s="244"/>
      <c r="F27" s="245"/>
      <c r="G27" s="245"/>
      <c r="H27" s="245"/>
      <c r="I27" s="245"/>
      <c r="J27" s="245"/>
      <c r="K27" s="245"/>
      <c r="L27" s="245"/>
      <c r="M27" s="1"/>
    </row>
    <row r="28" spans="1:18" x14ac:dyDescent="0.3">
      <c r="A28" s="1"/>
      <c r="B28" s="9" t="s">
        <v>21</v>
      </c>
      <c r="C28" s="28">
        <f>SUM(C27)</f>
        <v>10027.249999999998</v>
      </c>
      <c r="D28" s="28">
        <f>SUM(D27)</f>
        <v>10027.249999999998</v>
      </c>
      <c r="E28" s="69"/>
      <c r="F28" s="24"/>
      <c r="G28" s="97"/>
      <c r="H28" s="23" t="s">
        <v>98</v>
      </c>
      <c r="I28" s="23"/>
      <c r="J28" s="36"/>
      <c r="K28" s="36"/>
      <c r="L28" s="23" t="s">
        <v>98</v>
      </c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22</v>
      </c>
      <c r="I29" s="25"/>
      <c r="J29" s="25"/>
      <c r="K29" s="25"/>
      <c r="L29" s="25" t="s">
        <v>23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24</v>
      </c>
      <c r="I30" s="3"/>
      <c r="J30" s="3"/>
      <c r="K30" s="3"/>
      <c r="L30" s="3" t="s">
        <v>25</v>
      </c>
      <c r="M30" s="62"/>
    </row>
    <row r="31" spans="1:18" ht="15.6" x14ac:dyDescent="0.3">
      <c r="A31" s="10" t="s">
        <v>26</v>
      </c>
      <c r="B31" s="1"/>
      <c r="C31" s="10" t="s">
        <v>39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 t="s">
        <v>98</v>
      </c>
      <c r="I32" s="13"/>
      <c r="J32" s="1"/>
      <c r="K32" s="1"/>
      <c r="L32" s="23" t="s">
        <v>98</v>
      </c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23</v>
      </c>
      <c r="I33" s="3"/>
      <c r="J33" s="1"/>
      <c r="K33" s="1"/>
      <c r="L33" s="3" t="s">
        <v>23</v>
      </c>
      <c r="M33" s="26"/>
    </row>
    <row r="34" spans="1:14" ht="15.6" x14ac:dyDescent="0.3">
      <c r="A34" s="11" t="s">
        <v>27</v>
      </c>
      <c r="B34" s="1"/>
      <c r="C34" s="1"/>
      <c r="D34" s="1"/>
      <c r="E34" s="71"/>
      <c r="F34" s="1"/>
      <c r="G34" s="1"/>
      <c r="H34" s="3" t="s">
        <v>28</v>
      </c>
      <c r="I34" s="1"/>
      <c r="J34" s="1"/>
      <c r="K34" s="1"/>
      <c r="L34" s="3" t="s">
        <v>29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265/2023</v>
      </c>
    </row>
    <row r="37" spans="1:14" ht="15.6" x14ac:dyDescent="0.3">
      <c r="A37" s="240" t="s">
        <v>30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</row>
    <row r="38" spans="1:14" ht="16.2" x14ac:dyDescent="0.35">
      <c r="A38" s="5"/>
      <c r="B38" s="6"/>
      <c r="C38" s="95"/>
      <c r="D38" s="240" t="str">
        <f>D3</f>
        <v>Data: 11_10_2023 - 14_11_2023</v>
      </c>
      <c r="E38" s="240"/>
      <c r="F38" s="240"/>
      <c r="G38" s="240"/>
      <c r="H38" s="7"/>
      <c r="I38" s="7"/>
      <c r="J38" s="7"/>
      <c r="K38" s="8"/>
      <c r="L38" s="241" t="s">
        <v>2</v>
      </c>
      <c r="M38" s="241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42" t="s">
        <v>6</v>
      </c>
      <c r="F40" s="243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201" t="s">
        <v>42</v>
      </c>
      <c r="C42" s="236">
        <v>884</v>
      </c>
      <c r="D42" s="236">
        <v>884</v>
      </c>
      <c r="E42" s="212" t="s">
        <v>38</v>
      </c>
      <c r="F42" s="224" t="s">
        <v>17</v>
      </c>
      <c r="G42" s="229" t="s">
        <v>83</v>
      </c>
      <c r="H42" s="203">
        <v>45248</v>
      </c>
      <c r="I42" s="206"/>
      <c r="J42" s="203"/>
      <c r="K42" s="231"/>
      <c r="L42" s="216">
        <v>3600</v>
      </c>
      <c r="M42" s="232" t="s">
        <v>84</v>
      </c>
    </row>
    <row r="43" spans="1:14" ht="30.75" customHeight="1" x14ac:dyDescent="0.3">
      <c r="A43" s="20">
        <f>A42+1</f>
        <v>22</v>
      </c>
      <c r="B43" s="201" t="s">
        <v>45</v>
      </c>
      <c r="C43" s="202">
        <v>484.62</v>
      </c>
      <c r="D43" s="202">
        <v>484.62</v>
      </c>
      <c r="E43" s="212" t="s">
        <v>38</v>
      </c>
      <c r="F43" s="224" t="s">
        <v>17</v>
      </c>
      <c r="G43" s="229" t="s">
        <v>85</v>
      </c>
      <c r="H43" s="203">
        <v>45248</v>
      </c>
      <c r="I43" s="203"/>
      <c r="J43" s="203"/>
      <c r="K43" s="205"/>
      <c r="L43" s="216">
        <v>3600</v>
      </c>
      <c r="M43" s="230" t="s">
        <v>86</v>
      </c>
      <c r="N43" s="40"/>
    </row>
    <row r="44" spans="1:14" ht="30" customHeight="1" x14ac:dyDescent="0.3">
      <c r="A44" s="20">
        <f>A43+1</f>
        <v>23</v>
      </c>
      <c r="B44" s="201" t="s">
        <v>45</v>
      </c>
      <c r="C44" s="202">
        <v>4.66</v>
      </c>
      <c r="D44" s="202">
        <v>4.66</v>
      </c>
      <c r="E44" s="212" t="s">
        <v>38</v>
      </c>
      <c r="F44" s="224" t="s">
        <v>17</v>
      </c>
      <c r="G44" s="229" t="s">
        <v>87</v>
      </c>
      <c r="H44" s="203">
        <v>45248</v>
      </c>
      <c r="I44" s="203"/>
      <c r="J44" s="203"/>
      <c r="K44" s="205"/>
      <c r="L44" s="216">
        <v>2400</v>
      </c>
      <c r="M44" s="230" t="s">
        <v>88</v>
      </c>
    </row>
    <row r="45" spans="1:14" ht="15.6" x14ac:dyDescent="0.3">
      <c r="A45" s="20">
        <f t="shared" ref="A45:A61" si="6">A44+1</f>
        <v>24</v>
      </c>
      <c r="B45" s="201" t="s">
        <v>90</v>
      </c>
      <c r="C45" s="237"/>
      <c r="D45" s="167"/>
      <c r="E45" s="177"/>
      <c r="F45" s="169"/>
      <c r="G45" s="170" t="s">
        <v>91</v>
      </c>
      <c r="H45" s="203"/>
      <c r="I45" s="172"/>
      <c r="J45" s="173"/>
      <c r="K45" s="174"/>
      <c r="L45" s="194"/>
      <c r="M45" s="238" t="s">
        <v>92</v>
      </c>
    </row>
    <row r="46" spans="1:14" ht="30.6" x14ac:dyDescent="0.3">
      <c r="A46" s="20">
        <f t="shared" si="6"/>
        <v>25</v>
      </c>
      <c r="B46" s="166" t="s">
        <v>93</v>
      </c>
      <c r="C46" s="167">
        <v>38531.339999999997</v>
      </c>
      <c r="D46" s="167">
        <v>38531.339999999997</v>
      </c>
      <c r="E46" s="177" t="s">
        <v>94</v>
      </c>
      <c r="F46" s="169" t="s">
        <v>95</v>
      </c>
      <c r="G46" s="170" t="s">
        <v>96</v>
      </c>
      <c r="H46" s="203">
        <v>45253</v>
      </c>
      <c r="I46" s="172"/>
      <c r="J46" s="173"/>
      <c r="K46" s="174"/>
      <c r="L46" s="194">
        <v>7575</v>
      </c>
      <c r="M46" s="238" t="s">
        <v>97</v>
      </c>
    </row>
    <row r="47" spans="1:14" ht="15.6" x14ac:dyDescent="0.3">
      <c r="A47" s="20">
        <f t="shared" si="6"/>
        <v>26</v>
      </c>
      <c r="B47" s="201"/>
      <c r="C47" s="167"/>
      <c r="D47" s="167"/>
      <c r="E47" s="182"/>
      <c r="F47" s="169"/>
      <c r="G47" s="257"/>
      <c r="H47" s="254"/>
      <c r="I47" s="255"/>
      <c r="J47" s="173"/>
      <c r="K47" s="174"/>
      <c r="L47" s="179"/>
      <c r="M47" s="221"/>
      <c r="N47" s="40"/>
    </row>
    <row r="48" spans="1:14" ht="36" customHeight="1" x14ac:dyDescent="0.3">
      <c r="A48" s="20">
        <f t="shared" si="6"/>
        <v>27</v>
      </c>
      <c r="B48" s="201"/>
      <c r="C48" s="167"/>
      <c r="D48" s="167"/>
      <c r="E48" s="177"/>
      <c r="F48" s="169"/>
      <c r="G48" s="257"/>
      <c r="H48" s="258"/>
      <c r="I48" s="255"/>
      <c r="J48" s="195"/>
      <c r="K48" s="188"/>
      <c r="L48" s="190"/>
      <c r="M48" s="221"/>
    </row>
    <row r="49" spans="1:17" ht="15.6" x14ac:dyDescent="0.3">
      <c r="A49" s="20">
        <f t="shared" si="6"/>
        <v>28</v>
      </c>
      <c r="B49" s="181"/>
      <c r="C49" s="167"/>
      <c r="D49" s="189"/>
      <c r="E49" s="182"/>
      <c r="F49" s="183"/>
      <c r="G49" s="257"/>
      <c r="H49" s="258"/>
      <c r="I49" s="259"/>
      <c r="J49" s="187"/>
      <c r="K49" s="188"/>
      <c r="L49" s="190"/>
      <c r="M49" s="221"/>
    </row>
    <row r="50" spans="1:17" ht="32.25" customHeight="1" x14ac:dyDescent="0.3">
      <c r="A50" s="20">
        <f t="shared" si="6"/>
        <v>29</v>
      </c>
      <c r="B50" s="181"/>
      <c r="C50" s="189"/>
      <c r="D50" s="189"/>
      <c r="E50" s="182"/>
      <c r="F50" s="183"/>
      <c r="G50" s="257"/>
      <c r="H50" s="258"/>
      <c r="I50" s="259"/>
      <c r="J50" s="187"/>
      <c r="K50" s="188"/>
      <c r="L50" s="190"/>
      <c r="M50" s="221"/>
    </row>
    <row r="51" spans="1:17" ht="32.25" customHeight="1" x14ac:dyDescent="0.3">
      <c r="A51" s="20">
        <f t="shared" si="6"/>
        <v>30</v>
      </c>
      <c r="B51" s="181"/>
      <c r="C51" s="189"/>
      <c r="D51" s="189"/>
      <c r="E51" s="182"/>
      <c r="F51" s="183"/>
      <c r="G51" s="257"/>
      <c r="H51" s="258"/>
      <c r="I51" s="259"/>
      <c r="J51" s="187"/>
      <c r="K51" s="188"/>
      <c r="L51" s="190"/>
      <c r="M51" s="221"/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/>
      <c r="C52" s="189"/>
      <c r="D52" s="189"/>
      <c r="E52" s="182"/>
      <c r="F52" s="183"/>
      <c r="G52" s="257"/>
      <c r="H52" s="258"/>
      <c r="I52" s="259"/>
      <c r="J52" s="187"/>
      <c r="K52" s="188"/>
      <c r="L52" s="190"/>
      <c r="M52" s="221"/>
      <c r="N52" s="40"/>
    </row>
    <row r="53" spans="1:17" ht="15.6" x14ac:dyDescent="0.3">
      <c r="A53" s="20">
        <f t="shared" si="6"/>
        <v>32</v>
      </c>
      <c r="B53" s="181"/>
      <c r="C53" s="189"/>
      <c r="D53" s="189"/>
      <c r="E53" s="182"/>
      <c r="F53" s="183"/>
      <c r="G53" s="229"/>
      <c r="H53" s="258"/>
      <c r="I53" s="255"/>
      <c r="J53" s="187"/>
      <c r="K53" s="188"/>
      <c r="L53" s="190"/>
      <c r="M53" s="234"/>
      <c r="N53" s="40"/>
    </row>
    <row r="54" spans="1:17" ht="15.6" x14ac:dyDescent="0.3">
      <c r="A54" s="20">
        <f t="shared" si="6"/>
        <v>33</v>
      </c>
      <c r="B54" s="181"/>
      <c r="C54" s="189"/>
      <c r="D54" s="189"/>
      <c r="E54" s="182"/>
      <c r="F54" s="183"/>
      <c r="G54" s="229"/>
      <c r="H54" s="258"/>
      <c r="I54" s="255"/>
      <c r="J54" s="187"/>
      <c r="K54" s="188"/>
      <c r="L54" s="190"/>
      <c r="M54" s="221"/>
      <c r="O54" s="40"/>
    </row>
    <row r="55" spans="1:17" ht="15.6" x14ac:dyDescent="0.3">
      <c r="A55" s="20">
        <f t="shared" si="6"/>
        <v>34</v>
      </c>
      <c r="B55" s="181"/>
      <c r="C55" s="189"/>
      <c r="D55" s="189"/>
      <c r="E55" s="182"/>
      <c r="F55" s="183"/>
      <c r="G55" s="257"/>
      <c r="H55" s="258"/>
      <c r="I55" s="255"/>
      <c r="J55" s="187"/>
      <c r="K55" s="188"/>
      <c r="L55" s="190"/>
      <c r="M55" s="191"/>
    </row>
    <row r="56" spans="1:17" ht="15.6" x14ac:dyDescent="0.3">
      <c r="A56" s="20">
        <f t="shared" si="6"/>
        <v>35</v>
      </c>
      <c r="B56" s="166"/>
      <c r="C56" s="167"/>
      <c r="D56" s="167"/>
      <c r="E56" s="177"/>
      <c r="F56" s="169"/>
      <c r="G56" s="256"/>
      <c r="H56" s="254"/>
      <c r="I56" s="255"/>
      <c r="J56" s="173"/>
      <c r="K56" s="174"/>
      <c r="L56" s="194"/>
      <c r="M56" s="191"/>
    </row>
    <row r="57" spans="1:17" s="208" customFormat="1" ht="30" customHeight="1" x14ac:dyDescent="0.3">
      <c r="A57" s="207">
        <f t="shared" si="6"/>
        <v>36</v>
      </c>
      <c r="B57" s="201"/>
      <c r="C57" s="223"/>
      <c r="D57" s="223"/>
      <c r="E57" s="219"/>
      <c r="F57" s="213"/>
      <c r="G57" s="229"/>
      <c r="H57" s="258"/>
      <c r="I57" s="255"/>
      <c r="J57" s="204"/>
      <c r="K57" s="235"/>
      <c r="L57" s="227"/>
      <c r="M57" s="191"/>
      <c r="N57" s="209"/>
    </row>
    <row r="58" spans="1:17" ht="15.6" x14ac:dyDescent="0.3">
      <c r="A58" s="20">
        <f t="shared" si="6"/>
        <v>37</v>
      </c>
      <c r="B58" s="192"/>
      <c r="C58" s="193"/>
      <c r="D58" s="193"/>
      <c r="E58" s="168"/>
      <c r="F58" s="169"/>
      <c r="G58" s="192"/>
      <c r="H58" s="171"/>
      <c r="I58" s="172"/>
      <c r="J58" s="173"/>
      <c r="K58" s="173"/>
      <c r="L58" s="176"/>
      <c r="M58" s="191"/>
      <c r="N58" s="40"/>
    </row>
    <row r="59" spans="1:17" ht="31.5" customHeight="1" x14ac:dyDescent="0.3">
      <c r="A59" s="20">
        <f t="shared" si="6"/>
        <v>38</v>
      </c>
      <c r="B59" s="192"/>
      <c r="C59" s="193"/>
      <c r="D59" s="193"/>
      <c r="E59" s="168"/>
      <c r="F59" s="169"/>
      <c r="G59" s="192"/>
      <c r="H59" s="171"/>
      <c r="I59" s="172"/>
      <c r="J59" s="173"/>
      <c r="K59" s="173"/>
      <c r="L59" s="176"/>
      <c r="M59" s="191"/>
    </row>
    <row r="60" spans="1:17" ht="15.6" x14ac:dyDescent="0.3">
      <c r="A60" s="20">
        <f t="shared" si="6"/>
        <v>39</v>
      </c>
      <c r="B60" s="201"/>
      <c r="C60" s="223"/>
      <c r="D60" s="223"/>
      <c r="E60" s="219"/>
      <c r="F60" s="213"/>
      <c r="G60" s="201"/>
      <c r="H60" s="203"/>
      <c r="I60" s="204"/>
      <c r="J60" s="204"/>
      <c r="K60" s="235"/>
      <c r="L60" s="227"/>
      <c r="M60" s="191"/>
    </row>
    <row r="61" spans="1:17" ht="15.6" x14ac:dyDescent="0.3">
      <c r="A61" s="21">
        <f t="shared" si="6"/>
        <v>40</v>
      </c>
      <c r="B61" s="201"/>
      <c r="C61" s="223"/>
      <c r="D61" s="223"/>
      <c r="E61" s="219"/>
      <c r="F61" s="213"/>
      <c r="G61" s="201"/>
      <c r="H61" s="203"/>
      <c r="I61" s="204"/>
      <c r="J61" s="204"/>
      <c r="K61" s="235"/>
      <c r="L61" s="227"/>
      <c r="M61" s="191"/>
    </row>
    <row r="62" spans="1:17" x14ac:dyDescent="0.3">
      <c r="A62" s="1"/>
      <c r="B62" s="16" t="s">
        <v>20</v>
      </c>
      <c r="C62" s="17">
        <f>SUM(C42:C61)</f>
        <v>39904.619999999995</v>
      </c>
      <c r="D62" s="17">
        <f>SUM(D42:D61)</f>
        <v>39904.619999999995</v>
      </c>
      <c r="E62" s="248"/>
      <c r="F62" s="249"/>
      <c r="G62" s="249"/>
      <c r="H62" s="249"/>
      <c r="I62" s="249"/>
      <c r="J62" s="249"/>
      <c r="K62" s="249"/>
      <c r="L62" s="249"/>
      <c r="M62" s="1"/>
    </row>
    <row r="63" spans="1:17" x14ac:dyDescent="0.3">
      <c r="A63" s="1"/>
      <c r="B63" s="9" t="s">
        <v>21</v>
      </c>
      <c r="C63" s="28">
        <f>C62+C28</f>
        <v>49931.869999999995</v>
      </c>
      <c r="D63" s="28">
        <f>D62+D28</f>
        <v>49931.869999999995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22</v>
      </c>
      <c r="I64" s="25"/>
      <c r="J64" s="25"/>
      <c r="K64" s="25"/>
      <c r="L64" s="25" t="s">
        <v>23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24</v>
      </c>
      <c r="I65" s="3"/>
      <c r="J65" s="3"/>
      <c r="K65" s="3"/>
      <c r="L65" s="3" t="s">
        <v>25</v>
      </c>
      <c r="M65" s="62"/>
    </row>
    <row r="66" spans="1:14" ht="15.6" x14ac:dyDescent="0.3">
      <c r="A66" s="10" t="s">
        <v>26</v>
      </c>
      <c r="B66" s="1"/>
      <c r="C66" s="10" t="str">
        <f>C31</f>
        <v>Minuti 61/K9/23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40"/>
      <c r="E68" s="240"/>
      <c r="F68" s="240"/>
      <c r="G68" s="240"/>
      <c r="H68" s="3" t="s">
        <v>23</v>
      </c>
      <c r="I68" s="3"/>
      <c r="J68" s="1"/>
      <c r="K68" s="1"/>
      <c r="L68" s="3" t="s">
        <v>23</v>
      </c>
      <c r="M68" s="26"/>
    </row>
    <row r="69" spans="1:14" ht="15.6" x14ac:dyDescent="0.3">
      <c r="A69" s="11" t="s">
        <v>27</v>
      </c>
      <c r="B69" s="1"/>
      <c r="C69" s="1"/>
      <c r="D69" s="34"/>
      <c r="E69" s="67"/>
      <c r="F69" s="34"/>
      <c r="G69" s="34"/>
      <c r="H69" s="3" t="s">
        <v>28</v>
      </c>
      <c r="I69" s="1"/>
      <c r="J69" s="1"/>
      <c r="K69" s="1"/>
      <c r="L69" s="3" t="s">
        <v>29</v>
      </c>
      <c r="M69" s="1"/>
    </row>
    <row r="70" spans="1:14" ht="15.6" x14ac:dyDescent="0.3">
      <c r="A70" s="2" t="s">
        <v>0</v>
      </c>
      <c r="B70" s="34"/>
      <c r="C70" s="34"/>
      <c r="D70" s="197"/>
      <c r="E70" s="199"/>
      <c r="F70" s="200"/>
      <c r="G70" s="198"/>
      <c r="H70" s="196"/>
      <c r="I70" s="1"/>
      <c r="J70" s="1"/>
      <c r="K70" s="1"/>
      <c r="L70" s="1"/>
      <c r="M70" s="4" t="str">
        <f>M36</f>
        <v>Skeda Nru. 265/2023</v>
      </c>
    </row>
    <row r="71" spans="1:14" ht="15.6" x14ac:dyDescent="0.3">
      <c r="A71" s="240" t="s">
        <v>30</v>
      </c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</row>
    <row r="72" spans="1:14" ht="16.2" x14ac:dyDescent="0.35">
      <c r="A72" s="5"/>
      <c r="B72" s="6"/>
      <c r="C72" s="1"/>
      <c r="G72" s="247" t="s">
        <v>37</v>
      </c>
      <c r="H72" s="247"/>
      <c r="I72" s="247"/>
      <c r="J72" s="247"/>
      <c r="K72" s="8"/>
      <c r="L72" s="241" t="s">
        <v>2</v>
      </c>
      <c r="M72" s="241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42" t="s">
        <v>6</v>
      </c>
      <c r="F74" s="243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92"/>
      <c r="C76" s="270"/>
      <c r="D76" s="270"/>
      <c r="E76" s="168"/>
      <c r="F76" s="169"/>
      <c r="G76" s="170"/>
      <c r="H76" s="171"/>
      <c r="I76" s="172"/>
      <c r="J76" s="173"/>
      <c r="K76" s="271"/>
      <c r="L76" s="272"/>
      <c r="M76" s="191"/>
    </row>
    <row r="77" spans="1:14" ht="15.6" x14ac:dyDescent="0.3">
      <c r="A77" s="20">
        <f>A76+1</f>
        <v>42</v>
      </c>
      <c r="B77" s="192"/>
      <c r="C77" s="270"/>
      <c r="D77" s="270"/>
      <c r="E77" s="168"/>
      <c r="F77" s="169"/>
      <c r="G77" s="170"/>
      <c r="H77" s="171"/>
      <c r="I77" s="172"/>
      <c r="J77" s="173"/>
      <c r="K77" s="271"/>
      <c r="L77" s="272"/>
      <c r="M77" s="191"/>
    </row>
    <row r="78" spans="1:14" ht="15.6" x14ac:dyDescent="0.3">
      <c r="A78" s="20">
        <f>A77+1</f>
        <v>43</v>
      </c>
      <c r="B78" s="192"/>
      <c r="C78" s="193"/>
      <c r="D78" s="193"/>
      <c r="E78" s="168"/>
      <c r="F78" s="169"/>
      <c r="G78" s="170"/>
      <c r="H78" s="273"/>
      <c r="I78" s="178"/>
      <c r="J78" s="191"/>
      <c r="K78" s="274"/>
      <c r="L78" s="176"/>
      <c r="M78" s="191"/>
    </row>
    <row r="79" spans="1:14" ht="15.6" x14ac:dyDescent="0.3">
      <c r="A79" s="20">
        <f t="shared" ref="A79:A91" si="7">A78+1</f>
        <v>44</v>
      </c>
      <c r="B79" s="275"/>
      <c r="C79" s="193"/>
      <c r="D79" s="193"/>
      <c r="E79" s="168"/>
      <c r="F79" s="169"/>
      <c r="G79" s="170"/>
      <c r="H79" s="273"/>
      <c r="I79" s="178"/>
      <c r="J79" s="172"/>
      <c r="K79" s="274"/>
      <c r="L79" s="176"/>
      <c r="M79" s="180"/>
      <c r="N79" s="40"/>
    </row>
    <row r="80" spans="1:14" s="52" customFormat="1" ht="15.6" x14ac:dyDescent="0.3">
      <c r="A80" s="51">
        <f t="shared" si="7"/>
        <v>45</v>
      </c>
      <c r="B80" s="192"/>
      <c r="C80" s="270"/>
      <c r="D80" s="270"/>
      <c r="E80" s="168"/>
      <c r="F80" s="169"/>
      <c r="G80" s="170"/>
      <c r="H80" s="171"/>
      <c r="I80" s="172"/>
      <c r="J80" s="173"/>
      <c r="K80" s="271"/>
      <c r="L80" s="272"/>
      <c r="M80" s="180"/>
    </row>
    <row r="81" spans="1:15" ht="15.6" x14ac:dyDescent="0.3">
      <c r="A81" s="20">
        <v>46</v>
      </c>
      <c r="B81" s="192"/>
      <c r="C81" s="270"/>
      <c r="D81" s="270"/>
      <c r="E81" s="168"/>
      <c r="F81" s="169"/>
      <c r="G81" s="170"/>
      <c r="H81" s="171"/>
      <c r="I81" s="172"/>
      <c r="J81" s="173"/>
      <c r="K81" s="271"/>
      <c r="L81" s="272"/>
      <c r="M81" s="180"/>
      <c r="O81" s="40"/>
    </row>
    <row r="82" spans="1:15" ht="15.6" x14ac:dyDescent="0.3">
      <c r="A82" s="20">
        <f t="shared" si="7"/>
        <v>47</v>
      </c>
      <c r="B82" s="192"/>
      <c r="C82" s="270"/>
      <c r="D82" s="270"/>
      <c r="E82" s="168"/>
      <c r="F82" s="169"/>
      <c r="G82" s="192"/>
      <c r="H82" s="171"/>
      <c r="I82" s="172"/>
      <c r="J82" s="173"/>
      <c r="K82" s="271"/>
      <c r="L82" s="272"/>
      <c r="M82" s="180"/>
      <c r="N82" s="40"/>
    </row>
    <row r="83" spans="1:15" ht="15.6" x14ac:dyDescent="0.3">
      <c r="A83" s="20">
        <f t="shared" si="7"/>
        <v>48</v>
      </c>
      <c r="B83" s="192"/>
      <c r="C83" s="270"/>
      <c r="D83" s="270"/>
      <c r="E83" s="168"/>
      <c r="F83" s="169"/>
      <c r="G83" s="192"/>
      <c r="H83" s="171"/>
      <c r="I83" s="172"/>
      <c r="J83" s="173"/>
      <c r="K83" s="271"/>
      <c r="L83" s="272"/>
      <c r="M83" s="180"/>
    </row>
    <row r="84" spans="1:15" ht="15.6" x14ac:dyDescent="0.3">
      <c r="A84" s="20">
        <f t="shared" si="7"/>
        <v>49</v>
      </c>
      <c r="B84" s="192"/>
      <c r="C84" s="193"/>
      <c r="D84" s="193"/>
      <c r="E84" s="168"/>
      <c r="F84" s="169"/>
      <c r="G84" s="170"/>
      <c r="H84" s="171"/>
      <c r="I84" s="172"/>
      <c r="J84" s="173"/>
      <c r="K84" s="173"/>
      <c r="L84" s="176"/>
      <c r="M84" s="191"/>
    </row>
    <row r="85" spans="1:15" ht="15.6" x14ac:dyDescent="0.3">
      <c r="A85" s="20">
        <f t="shared" si="7"/>
        <v>50</v>
      </c>
      <c r="B85" s="192"/>
      <c r="C85" s="193"/>
      <c r="D85" s="193"/>
      <c r="E85" s="168"/>
      <c r="F85" s="169"/>
      <c r="G85" s="170"/>
      <c r="H85" s="171"/>
      <c r="I85" s="172"/>
      <c r="J85" s="173"/>
      <c r="K85" s="173"/>
      <c r="L85" s="176"/>
      <c r="M85" s="191"/>
    </row>
    <row r="86" spans="1:15" ht="28.5" customHeight="1" x14ac:dyDescent="0.3">
      <c r="A86" s="20">
        <v>51</v>
      </c>
      <c r="B86" s="192"/>
      <c r="C86" s="270"/>
      <c r="D86" s="270"/>
      <c r="E86" s="168"/>
      <c r="F86" s="169"/>
      <c r="G86" s="239"/>
      <c r="H86" s="171"/>
      <c r="I86" s="172"/>
      <c r="J86" s="173"/>
      <c r="K86" s="271"/>
      <c r="L86" s="272"/>
      <c r="M86" s="180"/>
      <c r="O86" s="40"/>
    </row>
    <row r="87" spans="1:15" ht="15.6" x14ac:dyDescent="0.3">
      <c r="A87" s="20">
        <f t="shared" si="7"/>
        <v>52</v>
      </c>
      <c r="B87" s="192"/>
      <c r="C87" s="270"/>
      <c r="D87" s="270"/>
      <c r="E87" s="168"/>
      <c r="F87" s="169"/>
      <c r="G87" s="192"/>
      <c r="H87" s="171"/>
      <c r="I87" s="172"/>
      <c r="J87" s="173"/>
      <c r="K87" s="271"/>
      <c r="L87" s="272"/>
      <c r="M87" s="180"/>
      <c r="O87" s="40"/>
    </row>
    <row r="88" spans="1:15" ht="15.6" x14ac:dyDescent="0.3">
      <c r="A88" s="20">
        <f t="shared" si="7"/>
        <v>53</v>
      </c>
      <c r="B88" s="192"/>
      <c r="C88" s="193"/>
      <c r="D88" s="193"/>
      <c r="E88" s="168"/>
      <c r="F88" s="169"/>
      <c r="G88" s="170"/>
      <c r="H88" s="171"/>
      <c r="I88" s="172"/>
      <c r="J88" s="173"/>
      <c r="K88" s="173"/>
      <c r="L88" s="176"/>
      <c r="M88" s="191"/>
      <c r="N88" s="40"/>
    </row>
    <row r="89" spans="1:15" ht="30" customHeight="1" x14ac:dyDescent="0.3">
      <c r="A89" s="20">
        <f t="shared" si="7"/>
        <v>54</v>
      </c>
      <c r="B89" s="192"/>
      <c r="C89" s="270"/>
      <c r="D89" s="270"/>
      <c r="E89" s="168"/>
      <c r="F89" s="169"/>
      <c r="G89" s="192"/>
      <c r="H89" s="171"/>
      <c r="I89" s="172"/>
      <c r="J89" s="173"/>
      <c r="K89" s="271"/>
      <c r="L89" s="272"/>
      <c r="M89" s="180"/>
    </row>
    <row r="90" spans="1:15" ht="15.6" x14ac:dyDescent="0.3">
      <c r="A90" s="20">
        <v>55</v>
      </c>
      <c r="B90" s="192"/>
      <c r="C90" s="270"/>
      <c r="D90" s="270"/>
      <c r="E90" s="168"/>
      <c r="F90" s="169"/>
      <c r="G90" s="192"/>
      <c r="H90" s="171"/>
      <c r="I90" s="172"/>
      <c r="J90" s="173"/>
      <c r="K90" s="271"/>
      <c r="L90" s="272"/>
      <c r="M90" s="180"/>
    </row>
    <row r="91" spans="1:15" ht="15.6" x14ac:dyDescent="0.3">
      <c r="A91" s="20">
        <f t="shared" si="7"/>
        <v>56</v>
      </c>
      <c r="B91" s="192"/>
      <c r="C91" s="193"/>
      <c r="D91" s="193"/>
      <c r="E91" s="168"/>
      <c r="F91" s="169"/>
      <c r="G91" s="170"/>
      <c r="H91" s="171"/>
      <c r="I91" s="172"/>
      <c r="J91" s="173"/>
      <c r="K91" s="173"/>
      <c r="L91" s="176"/>
      <c r="M91" s="191"/>
      <c r="N91" s="40">
        <f>SUM(D77:D95)</f>
        <v>0</v>
      </c>
    </row>
    <row r="92" spans="1:15" ht="15.6" x14ac:dyDescent="0.3">
      <c r="A92" s="20">
        <v>57</v>
      </c>
      <c r="B92" s="192"/>
      <c r="C92" s="193"/>
      <c r="D92" s="193"/>
      <c r="E92" s="168"/>
      <c r="F92" s="169"/>
      <c r="G92" s="170"/>
      <c r="H92" s="171"/>
      <c r="I92" s="172"/>
      <c r="J92" s="173"/>
      <c r="K92" s="173"/>
      <c r="L92" s="176"/>
      <c r="M92" s="191"/>
    </row>
    <row r="93" spans="1:15" ht="15.6" x14ac:dyDescent="0.3">
      <c r="A93" s="20">
        <v>58</v>
      </c>
      <c r="B93" s="192"/>
      <c r="C93" s="270"/>
      <c r="D93" s="270"/>
      <c r="E93" s="168"/>
      <c r="F93" s="169"/>
      <c r="G93" s="192"/>
      <c r="H93" s="171"/>
      <c r="I93" s="172"/>
      <c r="J93" s="173"/>
      <c r="K93" s="271"/>
      <c r="L93" s="272"/>
      <c r="M93" s="191"/>
      <c r="N93" s="40"/>
    </row>
    <row r="94" spans="1:15" ht="15.6" x14ac:dyDescent="0.3">
      <c r="A94" s="20">
        <v>59</v>
      </c>
      <c r="B94" s="192"/>
      <c r="C94" s="270"/>
      <c r="D94" s="270"/>
      <c r="E94" s="168"/>
      <c r="F94" s="169"/>
      <c r="G94" s="192"/>
      <c r="H94" s="171"/>
      <c r="I94" s="172"/>
      <c r="J94" s="173"/>
      <c r="K94" s="271"/>
      <c r="L94" s="272"/>
      <c r="M94" s="191"/>
    </row>
    <row r="95" spans="1:15" ht="15.6" x14ac:dyDescent="0.3">
      <c r="A95" s="20">
        <v>60</v>
      </c>
      <c r="B95" s="260"/>
      <c r="C95" s="261"/>
      <c r="D95" s="261"/>
      <c r="E95" s="262"/>
      <c r="F95" s="263"/>
      <c r="G95" s="260"/>
      <c r="H95" s="264"/>
      <c r="I95" s="265"/>
      <c r="J95" s="266"/>
      <c r="K95" s="267"/>
      <c r="L95" s="268"/>
      <c r="M95" s="269"/>
    </row>
    <row r="96" spans="1:15" x14ac:dyDescent="0.3">
      <c r="A96" s="1"/>
      <c r="B96" s="16" t="s">
        <v>20</v>
      </c>
      <c r="C96" s="17">
        <f>SUM(C76:C95)</f>
        <v>0</v>
      </c>
      <c r="D96" s="17">
        <f>SUM(D76:D95)</f>
        <v>0</v>
      </c>
      <c r="E96" s="244"/>
      <c r="F96" s="245"/>
      <c r="G96" s="245"/>
      <c r="H96" s="245"/>
      <c r="I96" s="245"/>
      <c r="J96" s="245"/>
      <c r="K96" s="245"/>
      <c r="L96" s="245"/>
      <c r="M96" s="1"/>
    </row>
    <row r="97" spans="1:15" x14ac:dyDescent="0.3">
      <c r="A97" s="1"/>
      <c r="B97" s="9" t="s">
        <v>21</v>
      </c>
      <c r="C97" s="28">
        <f>C96+C63</f>
        <v>49931.869999999995</v>
      </c>
      <c r="D97" s="28">
        <f>D96+D63</f>
        <v>49931.869999999995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22</v>
      </c>
      <c r="I98" s="25"/>
      <c r="J98" s="25"/>
      <c r="K98" s="25"/>
      <c r="L98" s="25" t="s">
        <v>23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24</v>
      </c>
      <c r="I99" s="3"/>
      <c r="J99" s="3"/>
      <c r="K99" s="3"/>
      <c r="L99" s="3" t="s">
        <v>25</v>
      </c>
      <c r="M99" s="62"/>
    </row>
    <row r="100" spans="1:15" ht="15.6" x14ac:dyDescent="0.3">
      <c r="A100" s="10" t="s">
        <v>26</v>
      </c>
      <c r="B100" s="1"/>
      <c r="C100" s="10" t="str">
        <f>C66</f>
        <v>Minuti 61/K9/23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23</v>
      </c>
      <c r="I102" s="3"/>
      <c r="J102" s="1"/>
      <c r="K102" s="1"/>
      <c r="L102" s="3" t="s">
        <v>23</v>
      </c>
      <c r="M102" s="26"/>
    </row>
    <row r="103" spans="1:15" ht="15.6" x14ac:dyDescent="0.3">
      <c r="A103" s="11" t="s">
        <v>27</v>
      </c>
      <c r="B103" s="1"/>
      <c r="C103" s="1"/>
      <c r="D103" s="1"/>
      <c r="E103" s="71"/>
      <c r="F103" s="1"/>
      <c r="G103" s="1"/>
      <c r="H103" s="3" t="s">
        <v>28</v>
      </c>
      <c r="I103" s="1"/>
      <c r="J103" s="1"/>
      <c r="K103" s="1"/>
      <c r="L103" s="3" t="s">
        <v>29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265/2023</v>
      </c>
    </row>
    <row r="106" spans="1:15" ht="15.6" x14ac:dyDescent="0.3">
      <c r="A106" s="240" t="s">
        <v>30</v>
      </c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</row>
    <row r="107" spans="1:15" ht="16.2" x14ac:dyDescent="0.35">
      <c r="A107" s="5"/>
      <c r="B107" s="6"/>
      <c r="C107" s="95"/>
      <c r="D107" s="240" t="str">
        <f>D3</f>
        <v>Data: 11_10_2023 - 14_11_2023</v>
      </c>
      <c r="E107" s="240"/>
      <c r="F107" s="240"/>
      <c r="G107" s="240"/>
      <c r="H107" s="7"/>
      <c r="I107" s="7"/>
      <c r="J107" s="7"/>
      <c r="K107" s="8"/>
      <c r="L107" s="241" t="s">
        <v>2</v>
      </c>
      <c r="M107" s="241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42" t="s">
        <v>6</v>
      </c>
      <c r="F109" s="243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3"/>
      <c r="D111" s="193"/>
      <c r="E111" s="168"/>
      <c r="F111" s="183"/>
      <c r="G111" s="170"/>
      <c r="H111" s="186"/>
      <c r="I111" s="172"/>
      <c r="J111" s="173"/>
      <c r="K111" s="173"/>
      <c r="L111" s="176"/>
      <c r="M111" s="191"/>
      <c r="O111" s="40"/>
    </row>
    <row r="112" spans="1:15" ht="29.25" customHeight="1" x14ac:dyDescent="0.3">
      <c r="A112" s="20">
        <f>A111+1</f>
        <v>62</v>
      </c>
      <c r="B112" s="181"/>
      <c r="C112" s="193"/>
      <c r="D112" s="193"/>
      <c r="E112" s="168"/>
      <c r="F112" s="183"/>
      <c r="G112" s="170"/>
      <c r="H112" s="186"/>
      <c r="I112" s="172"/>
      <c r="J112" s="173"/>
      <c r="K112" s="173"/>
      <c r="L112" s="176"/>
      <c r="M112" s="191"/>
    </row>
    <row r="113" spans="1:15" ht="15.6" x14ac:dyDescent="0.3">
      <c r="A113" s="20">
        <f>A112+1</f>
        <v>63</v>
      </c>
      <c r="B113" s="181"/>
      <c r="C113" s="189"/>
      <c r="D113" s="189"/>
      <c r="E113" s="182"/>
      <c r="F113" s="183"/>
      <c r="G113" s="181"/>
      <c r="H113" s="186"/>
      <c r="I113" s="184"/>
      <c r="J113" s="187"/>
      <c r="K113" s="188"/>
      <c r="L113" s="190"/>
      <c r="M113" s="180"/>
    </row>
    <row r="114" spans="1:15" ht="15.6" x14ac:dyDescent="0.3">
      <c r="A114" s="20">
        <f t="shared" ref="A114:A129" si="8">A113+1</f>
        <v>64</v>
      </c>
      <c r="B114" s="181"/>
      <c r="C114" s="193"/>
      <c r="D114" s="193"/>
      <c r="E114" s="168"/>
      <c r="F114" s="183"/>
      <c r="G114" s="170"/>
      <c r="H114" s="186"/>
      <c r="I114" s="172"/>
      <c r="J114" s="173"/>
      <c r="K114" s="173"/>
      <c r="L114" s="176"/>
      <c r="M114" s="191"/>
    </row>
    <row r="115" spans="1:15" ht="15.6" x14ac:dyDescent="0.3">
      <c r="A115" s="20">
        <v>65</v>
      </c>
      <c r="B115" s="181"/>
      <c r="C115" s="189"/>
      <c r="D115" s="189"/>
      <c r="E115" s="182"/>
      <c r="F115" s="183"/>
      <c r="G115" s="181"/>
      <c r="H115" s="186"/>
      <c r="I115" s="184"/>
      <c r="J115" s="187"/>
      <c r="K115" s="188"/>
      <c r="L115" s="190"/>
      <c r="M115" s="180"/>
      <c r="N115" s="40"/>
    </row>
    <row r="116" spans="1:15" ht="15.6" x14ac:dyDescent="0.3">
      <c r="A116" s="20">
        <v>66</v>
      </c>
      <c r="B116" s="181"/>
      <c r="C116" s="189"/>
      <c r="D116" s="189"/>
      <c r="E116" s="182"/>
      <c r="F116" s="183"/>
      <c r="G116" s="181"/>
      <c r="H116" s="186"/>
      <c r="I116" s="184"/>
      <c r="J116" s="187"/>
      <c r="K116" s="188"/>
      <c r="L116" s="190"/>
      <c r="M116" s="180"/>
    </row>
    <row r="117" spans="1:15" ht="15.6" x14ac:dyDescent="0.3">
      <c r="A117" s="20">
        <f t="shared" si="8"/>
        <v>67</v>
      </c>
      <c r="B117" s="181"/>
      <c r="C117" s="193"/>
      <c r="D117" s="193"/>
      <c r="E117" s="168"/>
      <c r="F117" s="183"/>
      <c r="G117" s="170"/>
      <c r="H117" s="186"/>
      <c r="I117" s="172"/>
      <c r="J117" s="173"/>
      <c r="K117" s="173"/>
      <c r="L117" s="176"/>
      <c r="M117" s="191"/>
      <c r="N117" s="40"/>
    </row>
    <row r="118" spans="1:15" ht="15.6" x14ac:dyDescent="0.3">
      <c r="A118" s="20">
        <f t="shared" si="8"/>
        <v>68</v>
      </c>
      <c r="B118" s="192"/>
      <c r="C118" s="193"/>
      <c r="D118" s="193"/>
      <c r="E118" s="168"/>
      <c r="F118" s="183"/>
      <c r="G118" s="170"/>
      <c r="H118" s="171"/>
      <c r="I118" s="172"/>
      <c r="J118" s="173"/>
      <c r="K118" s="173"/>
      <c r="L118" s="176"/>
      <c r="M118" s="191"/>
    </row>
    <row r="119" spans="1:15" ht="31.5" customHeight="1" x14ac:dyDescent="0.3">
      <c r="A119" s="20">
        <f t="shared" si="8"/>
        <v>69</v>
      </c>
      <c r="B119" s="181"/>
      <c r="C119" s="189"/>
      <c r="D119" s="189"/>
      <c r="E119" s="182"/>
      <c r="F119" s="183"/>
      <c r="G119" s="181"/>
      <c r="H119" s="186"/>
      <c r="I119" s="184"/>
      <c r="J119" s="187"/>
      <c r="K119" s="188"/>
      <c r="L119" s="190"/>
      <c r="M119" s="191"/>
      <c r="N119" s="40"/>
    </row>
    <row r="120" spans="1:15" ht="15.6" x14ac:dyDescent="0.3">
      <c r="A120" s="20">
        <f t="shared" si="8"/>
        <v>70</v>
      </c>
      <c r="B120" s="181"/>
      <c r="C120" s="189"/>
      <c r="D120" s="189"/>
      <c r="E120" s="182"/>
      <c r="F120" s="183"/>
      <c r="G120" s="181"/>
      <c r="H120" s="186"/>
      <c r="I120" s="184"/>
      <c r="J120" s="187"/>
      <c r="K120" s="188"/>
      <c r="L120" s="190"/>
      <c r="M120" s="191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89"/>
      <c r="D121" s="189"/>
      <c r="E121" s="182"/>
      <c r="F121" s="183"/>
      <c r="G121" s="181"/>
      <c r="H121" s="186"/>
      <c r="I121" s="185"/>
      <c r="J121" s="187"/>
      <c r="K121" s="188"/>
      <c r="L121" s="190"/>
      <c r="M121" s="180"/>
    </row>
    <row r="122" spans="1:15" ht="15.6" x14ac:dyDescent="0.3">
      <c r="A122" s="20">
        <f t="shared" si="8"/>
        <v>72</v>
      </c>
      <c r="B122" s="181"/>
      <c r="C122" s="189"/>
      <c r="D122" s="189"/>
      <c r="E122" s="182"/>
      <c r="F122" s="183"/>
      <c r="G122" s="181"/>
      <c r="H122" s="186"/>
      <c r="I122" s="185"/>
      <c r="J122" s="187"/>
      <c r="K122" s="188"/>
      <c r="L122" s="190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4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1"/>
      <c r="N124" s="40"/>
      <c r="O124" s="40"/>
    </row>
    <row r="125" spans="1:15" ht="15.6" x14ac:dyDescent="0.3">
      <c r="A125" s="20">
        <f t="shared" si="8"/>
        <v>75</v>
      </c>
      <c r="B125" s="181"/>
      <c r="C125" s="189"/>
      <c r="D125" s="189"/>
      <c r="E125" s="182"/>
      <c r="F125" s="183"/>
      <c r="G125" s="181"/>
      <c r="H125" s="186"/>
      <c r="I125" s="185"/>
      <c r="J125" s="187"/>
      <c r="K125" s="188"/>
      <c r="L125" s="190"/>
      <c r="M125" s="180"/>
    </row>
    <row r="126" spans="1:15" ht="15.6" x14ac:dyDescent="0.3">
      <c r="A126" s="20">
        <f t="shared" si="8"/>
        <v>76</v>
      </c>
      <c r="B126" s="181"/>
      <c r="C126" s="189"/>
      <c r="D126" s="189"/>
      <c r="E126" s="182"/>
      <c r="F126" s="183"/>
      <c r="G126" s="181"/>
      <c r="H126" s="186"/>
      <c r="I126" s="185"/>
      <c r="J126" s="187"/>
      <c r="K126" s="188"/>
      <c r="L126" s="190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4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1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44"/>
      <c r="F131" s="245"/>
      <c r="G131" s="245"/>
      <c r="H131" s="245"/>
      <c r="I131" s="245"/>
      <c r="J131" s="245"/>
      <c r="K131" s="245"/>
      <c r="L131" s="245"/>
      <c r="M131" s="1"/>
    </row>
    <row r="132" spans="1:14" x14ac:dyDescent="0.3">
      <c r="A132" s="1"/>
      <c r="B132" s="9" t="s">
        <v>21</v>
      </c>
      <c r="C132" s="28">
        <f>C131+C97</f>
        <v>49931.869999999995</v>
      </c>
      <c r="D132" s="28">
        <f>D131+D97</f>
        <v>49931.869999999995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22</v>
      </c>
      <c r="I133" s="25"/>
      <c r="J133" s="25"/>
      <c r="K133" s="25"/>
      <c r="L133" s="25" t="s">
        <v>23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24</v>
      </c>
      <c r="I134" s="3"/>
      <c r="J134" s="3"/>
      <c r="K134" s="3"/>
      <c r="L134" s="3" t="s">
        <v>25</v>
      </c>
      <c r="M134" s="62"/>
    </row>
    <row r="135" spans="1:14" ht="15.6" x14ac:dyDescent="0.3">
      <c r="A135" s="10" t="s">
        <v>26</v>
      </c>
      <c r="B135" s="1"/>
      <c r="C135" s="10" t="str">
        <f>C100</f>
        <v>Minuti 61/K9/23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23</v>
      </c>
      <c r="I137" s="3"/>
      <c r="J137" s="1"/>
      <c r="K137" s="1"/>
      <c r="L137" s="3" t="s">
        <v>23</v>
      </c>
      <c r="M137" s="26"/>
    </row>
    <row r="138" spans="1:14" ht="15.6" x14ac:dyDescent="0.3">
      <c r="A138" s="11" t="s">
        <v>27</v>
      </c>
      <c r="B138" s="1"/>
      <c r="C138" s="1"/>
      <c r="D138" s="1"/>
      <c r="E138" s="71"/>
      <c r="F138" s="1"/>
      <c r="G138" s="1"/>
      <c r="H138" s="3" t="s">
        <v>28</v>
      </c>
      <c r="I138" s="1"/>
      <c r="J138" s="1"/>
      <c r="K138" s="1"/>
      <c r="L138" s="3" t="s">
        <v>29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265/2023</v>
      </c>
    </row>
    <row r="141" spans="1:14" ht="15.6" x14ac:dyDescent="0.3">
      <c r="A141" s="240" t="s">
        <v>30</v>
      </c>
      <c r="B141" s="240"/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</row>
    <row r="142" spans="1:14" ht="16.2" x14ac:dyDescent="0.35">
      <c r="A142" s="5"/>
      <c r="B142" s="6"/>
      <c r="C142" s="95"/>
      <c r="D142" s="240" t="str">
        <f>D107</f>
        <v>Data: 11_10_2023 - 14_11_2023</v>
      </c>
      <c r="E142" s="240"/>
      <c r="F142" s="240"/>
      <c r="G142" s="240"/>
      <c r="H142" s="7"/>
      <c r="I142" s="7"/>
      <c r="J142" s="7"/>
      <c r="K142" s="8"/>
      <c r="L142" s="241" t="s">
        <v>2</v>
      </c>
      <c r="M142" s="241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42" t="s">
        <v>6</v>
      </c>
      <c r="F144" s="243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20</v>
      </c>
      <c r="C166" s="17">
        <f>SUM(C146:C165)</f>
        <v>0</v>
      </c>
      <c r="D166" s="17">
        <f>SUM(D146:D165)</f>
        <v>0</v>
      </c>
      <c r="E166" s="244"/>
      <c r="F166" s="245"/>
      <c r="G166" s="245"/>
      <c r="H166" s="245"/>
      <c r="I166" s="245"/>
      <c r="J166" s="245"/>
      <c r="K166" s="245"/>
      <c r="L166" s="245"/>
      <c r="M166" s="1"/>
    </row>
    <row r="167" spans="1:15" x14ac:dyDescent="0.3">
      <c r="A167" s="1"/>
      <c r="B167" s="9" t="s">
        <v>21</v>
      </c>
      <c r="C167" s="28">
        <f>C166+C132</f>
        <v>49931.869999999995</v>
      </c>
      <c r="D167" s="28">
        <f>D166+D132</f>
        <v>49931.869999999995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22</v>
      </c>
      <c r="I168" s="25"/>
      <c r="J168" s="25"/>
      <c r="K168" s="25"/>
      <c r="L168" s="25" t="s">
        <v>23</v>
      </c>
      <c r="M168" s="1"/>
    </row>
    <row r="169" spans="1:15" ht="15.6" x14ac:dyDescent="0.3">
      <c r="A169" s="10" t="s">
        <v>26</v>
      </c>
      <c r="B169" s="1"/>
      <c r="C169" s="10" t="str">
        <f>C100</f>
        <v>Minuti 61/K9/23</v>
      </c>
      <c r="D169" s="18"/>
      <c r="E169" s="70"/>
      <c r="F169" s="36"/>
      <c r="G169" s="36"/>
      <c r="H169" s="3" t="s">
        <v>24</v>
      </c>
      <c r="I169" s="3"/>
      <c r="J169" s="3"/>
      <c r="K169" s="3"/>
      <c r="L169" s="3" t="s">
        <v>25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27</v>
      </c>
      <c r="B172" s="1"/>
      <c r="C172" s="1"/>
      <c r="D172" s="1"/>
      <c r="E172" s="71"/>
      <c r="F172" s="1"/>
      <c r="G172" s="36"/>
      <c r="H172" s="3" t="s">
        <v>23</v>
      </c>
      <c r="I172" s="3"/>
      <c r="J172" s="1"/>
      <c r="K172" s="1"/>
      <c r="L172" s="3" t="s">
        <v>23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28</v>
      </c>
      <c r="I173" s="1"/>
      <c r="J173" s="1"/>
      <c r="K173" s="1"/>
      <c r="L173" s="3" t="s">
        <v>29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265/2023</v>
      </c>
    </row>
    <row r="177" spans="1:14" ht="15.6" x14ac:dyDescent="0.3">
      <c r="A177" s="240" t="s">
        <v>30</v>
      </c>
      <c r="B177" s="240"/>
      <c r="C177" s="240"/>
      <c r="D177" s="240"/>
      <c r="E177" s="240"/>
      <c r="F177" s="240"/>
      <c r="G177" s="240"/>
      <c r="H177" s="240"/>
      <c r="I177" s="240"/>
      <c r="J177" s="240"/>
      <c r="K177" s="240"/>
      <c r="L177" s="240"/>
      <c r="M177" s="240"/>
    </row>
    <row r="178" spans="1:14" ht="16.2" x14ac:dyDescent="0.35">
      <c r="A178" s="5"/>
      <c r="B178" s="6"/>
      <c r="C178" s="95"/>
      <c r="D178" s="240" t="str">
        <f>D142</f>
        <v>Data: 11_10_2023 - 14_11_2023</v>
      </c>
      <c r="E178" s="240"/>
      <c r="F178" s="240"/>
      <c r="G178" s="240"/>
      <c r="H178" s="7"/>
      <c r="I178" s="7"/>
      <c r="J178" s="7"/>
      <c r="K178" s="8"/>
      <c r="L178" s="241" t="s">
        <v>31</v>
      </c>
      <c r="M178" s="241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42" t="s">
        <v>6</v>
      </c>
      <c r="F180" s="243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20</v>
      </c>
      <c r="C202" s="17">
        <f>SUM(C182:C201)</f>
        <v>0</v>
      </c>
      <c r="D202" s="17">
        <f>SUM(D182:D201)</f>
        <v>0</v>
      </c>
      <c r="E202" s="244"/>
      <c r="F202" s="245"/>
      <c r="G202" s="245"/>
      <c r="H202" s="245"/>
      <c r="I202" s="245"/>
      <c r="J202" s="245"/>
      <c r="K202" s="245"/>
      <c r="L202" s="245"/>
      <c r="M202" s="1"/>
    </row>
    <row r="203" spans="1:15" x14ac:dyDescent="0.3">
      <c r="A203" s="1"/>
      <c r="B203" s="9" t="s">
        <v>21</v>
      </c>
      <c r="C203" s="28">
        <f>C202+C167</f>
        <v>49931.869999999995</v>
      </c>
      <c r="D203" s="28">
        <f>D202+D167</f>
        <v>49931.869999999995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22</v>
      </c>
      <c r="I204" s="25"/>
      <c r="J204" s="25"/>
      <c r="K204" s="25"/>
      <c r="L204" s="25" t="s">
        <v>23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24</v>
      </c>
      <c r="I205" s="3"/>
      <c r="J205" s="3"/>
      <c r="K205" s="3"/>
      <c r="L205" s="3" t="s">
        <v>25</v>
      </c>
      <c r="M205" s="62"/>
    </row>
    <row r="206" spans="1:15" ht="15.6" x14ac:dyDescent="0.3">
      <c r="A206" s="10" t="s">
        <v>26</v>
      </c>
      <c r="B206" s="1"/>
      <c r="C206" s="10" t="str">
        <f>C100</f>
        <v>Minuti 61/K9/23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23</v>
      </c>
      <c r="I208" s="3"/>
      <c r="J208" s="1"/>
      <c r="K208" s="1"/>
      <c r="L208" s="3" t="s">
        <v>23</v>
      </c>
      <c r="M208" s="26"/>
    </row>
    <row r="209" spans="1:13" ht="18" customHeight="1" x14ac:dyDescent="0.3">
      <c r="A209" s="11" t="s">
        <v>27</v>
      </c>
      <c r="B209" s="1"/>
      <c r="C209" s="1"/>
      <c r="D209" s="1"/>
      <c r="E209" s="71"/>
      <c r="F209" s="1"/>
      <c r="G209" s="1"/>
      <c r="H209" s="3" t="s">
        <v>28</v>
      </c>
      <c r="I209" s="1"/>
      <c r="J209" s="1"/>
      <c r="K209" s="1"/>
      <c r="L209" s="3" t="s">
        <v>29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265/2023</v>
      </c>
    </row>
    <row r="212" spans="1:13" ht="15.6" x14ac:dyDescent="0.3">
      <c r="A212" s="240" t="s">
        <v>30</v>
      </c>
      <c r="B212" s="240"/>
      <c r="C212" s="240"/>
      <c r="D212" s="240"/>
      <c r="E212" s="240"/>
      <c r="F212" s="240"/>
      <c r="G212" s="240"/>
      <c r="H212" s="240"/>
      <c r="I212" s="240"/>
      <c r="J212" s="240"/>
      <c r="K212" s="240"/>
      <c r="L212" s="240"/>
      <c r="M212" s="240"/>
    </row>
    <row r="213" spans="1:13" ht="15.6" x14ac:dyDescent="0.3">
      <c r="A213" s="34"/>
      <c r="B213" s="34"/>
      <c r="C213" s="34"/>
      <c r="D213" s="34"/>
      <c r="E213" s="34"/>
      <c r="F213" s="34"/>
      <c r="G213" s="252" t="str">
        <f>D142</f>
        <v>Data: 11_10_2023 - 14_11_2023</v>
      </c>
      <c r="H213" s="253"/>
      <c r="I213" s="253"/>
      <c r="J213" s="253"/>
      <c r="K213" s="34"/>
      <c r="L213" s="34"/>
      <c r="M213" s="34"/>
    </row>
    <row r="214" spans="1:13" ht="16.2" x14ac:dyDescent="0.35">
      <c r="A214" s="5"/>
      <c r="B214" s="6"/>
      <c r="C214" s="1"/>
      <c r="D214" s="240"/>
      <c r="E214" s="240"/>
      <c r="F214" s="240"/>
      <c r="G214" s="240"/>
      <c r="H214" s="7"/>
      <c r="I214" s="7"/>
      <c r="J214" s="7"/>
      <c r="K214" s="8"/>
      <c r="L214" s="241" t="s">
        <v>31</v>
      </c>
      <c r="M214" s="241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50" t="s">
        <v>6</v>
      </c>
      <c r="F216" s="251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20</v>
      </c>
      <c r="C238" s="17">
        <f>SUM(C218:C237)</f>
        <v>0</v>
      </c>
      <c r="D238" s="17">
        <f>SUM(D218:D237)</f>
        <v>0</v>
      </c>
      <c r="E238" s="244"/>
      <c r="F238" s="245"/>
      <c r="G238" s="245"/>
      <c r="H238" s="245"/>
      <c r="I238" s="245"/>
      <c r="J238" s="245"/>
      <c r="K238" s="245"/>
      <c r="L238" s="245"/>
      <c r="M238" s="1"/>
    </row>
    <row r="239" spans="1:14" x14ac:dyDescent="0.3">
      <c r="A239" s="1"/>
      <c r="B239" s="9" t="s">
        <v>21</v>
      </c>
      <c r="C239" s="28">
        <f>C238+C203</f>
        <v>49931.869999999995</v>
      </c>
      <c r="D239" s="28">
        <f>D238+D203</f>
        <v>49931.869999999995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22</v>
      </c>
      <c r="I240" s="25"/>
      <c r="J240" s="25"/>
      <c r="K240" s="25"/>
      <c r="L240" s="25" t="s">
        <v>23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24</v>
      </c>
      <c r="I241" s="3"/>
      <c r="J241" s="123"/>
      <c r="K241" s="3"/>
      <c r="L241" s="3" t="s">
        <v>25</v>
      </c>
      <c r="M241" s="62"/>
    </row>
    <row r="242" spans="1:13" ht="15.6" x14ac:dyDescent="0.3">
      <c r="A242" s="10" t="s">
        <v>26</v>
      </c>
      <c r="B242" s="1"/>
      <c r="C242" s="10" t="str">
        <f>C135</f>
        <v>Minuti 61/K9/23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23</v>
      </c>
      <c r="I243" s="3"/>
      <c r="J243" s="1"/>
      <c r="K243" s="1"/>
      <c r="L243" s="3" t="s">
        <v>23</v>
      </c>
      <c r="M243" s="26"/>
    </row>
    <row r="244" spans="1:13" ht="15.6" x14ac:dyDescent="0.3">
      <c r="A244" s="11" t="s">
        <v>27</v>
      </c>
      <c r="B244" s="1"/>
      <c r="C244" s="1"/>
      <c r="D244" s="1"/>
      <c r="E244" s="71"/>
      <c r="F244" s="1"/>
      <c r="G244" s="1"/>
      <c r="H244" s="3" t="s">
        <v>28</v>
      </c>
      <c r="I244" s="1"/>
      <c r="J244" s="1"/>
      <c r="K244" s="1"/>
      <c r="L244" s="3" t="s">
        <v>29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32</v>
      </c>
    </row>
    <row r="248" spans="1:13" ht="15.6" x14ac:dyDescent="0.3">
      <c r="A248" s="240" t="s">
        <v>30</v>
      </c>
      <c r="B248" s="240"/>
      <c r="C248" s="240"/>
      <c r="D248" s="240"/>
      <c r="E248" s="240"/>
      <c r="F248" s="240"/>
      <c r="G248" s="240"/>
      <c r="H248" s="240"/>
      <c r="I248" s="240"/>
      <c r="J248" s="240"/>
      <c r="K248" s="240"/>
      <c r="L248" s="240"/>
      <c r="M248" s="240"/>
    </row>
    <row r="249" spans="1:13" ht="16.2" x14ac:dyDescent="0.35">
      <c r="A249" s="5"/>
      <c r="B249" s="6"/>
      <c r="C249" s="1"/>
      <c r="D249" s="240" t="str">
        <f>D142</f>
        <v>Data: 11_10_2023 - 14_11_2023</v>
      </c>
      <c r="E249" s="240"/>
      <c r="F249" s="240"/>
      <c r="G249" s="240"/>
      <c r="H249" s="7"/>
      <c r="I249" s="7"/>
      <c r="J249" s="7"/>
      <c r="K249" s="8"/>
      <c r="L249" s="241" t="s">
        <v>31</v>
      </c>
      <c r="M249" s="241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42" t="s">
        <v>6</v>
      </c>
      <c r="F251" s="243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20</v>
      </c>
      <c r="C273" s="17">
        <f>SUM(C253:C272)</f>
        <v>0</v>
      </c>
      <c r="D273" s="17">
        <f>SUM(D253:D272)</f>
        <v>0</v>
      </c>
      <c r="E273" s="244"/>
      <c r="F273" s="245"/>
      <c r="G273" s="245"/>
      <c r="H273" s="245"/>
      <c r="I273" s="245"/>
      <c r="J273" s="245"/>
      <c r="K273" s="245"/>
      <c r="L273" s="245"/>
      <c r="M273" s="1"/>
    </row>
    <row r="274" spans="1:13" x14ac:dyDescent="0.3">
      <c r="A274" s="1"/>
      <c r="B274" s="9" t="s">
        <v>21</v>
      </c>
      <c r="C274" s="28">
        <f>C273+C239</f>
        <v>49931.869999999995</v>
      </c>
      <c r="D274" s="28">
        <f>D273+D239</f>
        <v>49931.869999999995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22</v>
      </c>
      <c r="I275" s="25"/>
      <c r="J275" s="25"/>
      <c r="K275" s="25"/>
      <c r="L275" s="25" t="s">
        <v>23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24</v>
      </c>
      <c r="I276" s="3"/>
      <c r="J276" s="3"/>
      <c r="K276" s="3"/>
      <c r="L276" s="3" t="s">
        <v>25</v>
      </c>
      <c r="M276" s="62"/>
    </row>
    <row r="277" spans="1:13" ht="15.6" x14ac:dyDescent="0.3">
      <c r="A277" s="10"/>
      <c r="B277" s="10" t="s">
        <v>33</v>
      </c>
      <c r="C277" s="10" t="s">
        <v>34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23</v>
      </c>
      <c r="I279" s="3"/>
      <c r="J279" s="1"/>
      <c r="K279" s="1"/>
      <c r="L279" s="3" t="s">
        <v>23</v>
      </c>
      <c r="M279" s="26"/>
    </row>
    <row r="280" spans="1:13" ht="15.6" x14ac:dyDescent="0.3">
      <c r="A280" s="11" t="s">
        <v>27</v>
      </c>
      <c r="B280" s="1"/>
      <c r="C280" s="1"/>
      <c r="D280" s="1"/>
      <c r="E280" s="71"/>
      <c r="F280" s="1"/>
      <c r="G280" s="1"/>
      <c r="H280" s="3" t="s">
        <v>28</v>
      </c>
      <c r="I280" s="1"/>
      <c r="J280" s="1"/>
      <c r="K280" s="1"/>
      <c r="L280" s="3" t="s">
        <v>29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32</v>
      </c>
    </row>
    <row r="283" spans="1:13" ht="15.6" x14ac:dyDescent="0.3">
      <c r="A283" s="240" t="s">
        <v>30</v>
      </c>
      <c r="B283" s="240"/>
      <c r="C283" s="240"/>
      <c r="D283" s="240"/>
      <c r="E283" s="240"/>
      <c r="F283" s="240"/>
      <c r="G283" s="240"/>
      <c r="H283" s="240"/>
      <c r="I283" s="240"/>
      <c r="J283" s="240"/>
      <c r="K283" s="240"/>
      <c r="L283" s="240"/>
      <c r="M283" s="240"/>
    </row>
    <row r="284" spans="1:13" ht="16.2" x14ac:dyDescent="0.35">
      <c r="A284" s="5"/>
      <c r="B284" s="6"/>
      <c r="C284" s="1"/>
      <c r="D284" s="240" t="str">
        <f>D178</f>
        <v>Data: 11_10_2023 - 14_11_2023</v>
      </c>
      <c r="E284" s="240"/>
      <c r="F284" s="240"/>
      <c r="G284" s="240"/>
      <c r="H284" s="7"/>
      <c r="I284" s="7"/>
      <c r="J284" s="7"/>
      <c r="K284" s="8"/>
      <c r="L284" s="241" t="s">
        <v>31</v>
      </c>
      <c r="M284" s="241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42" t="s">
        <v>6</v>
      </c>
      <c r="F286" s="243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20</v>
      </c>
      <c r="C308" s="17">
        <f>SUM(C288:C307)</f>
        <v>0</v>
      </c>
      <c r="D308" s="17">
        <f>SUM(D288:D307)</f>
        <v>0</v>
      </c>
      <c r="E308" s="244"/>
      <c r="F308" s="245"/>
      <c r="G308" s="245"/>
      <c r="H308" s="245"/>
      <c r="I308" s="245"/>
      <c r="J308" s="245"/>
      <c r="K308" s="245"/>
      <c r="L308" s="245"/>
      <c r="M308" s="1"/>
    </row>
    <row r="309" spans="1:13" x14ac:dyDescent="0.3">
      <c r="A309" s="1"/>
      <c r="B309" s="9" t="s">
        <v>21</v>
      </c>
      <c r="C309" s="28">
        <f>C308+C274</f>
        <v>49931.869999999995</v>
      </c>
      <c r="D309" s="28">
        <f>D308+D274</f>
        <v>49931.869999999995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22</v>
      </c>
      <c r="I310" s="25"/>
      <c r="J310" s="25"/>
      <c r="K310" s="25"/>
      <c r="L310" s="25" t="s">
        <v>23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24</v>
      </c>
      <c r="I311" s="3"/>
      <c r="J311" s="3"/>
      <c r="K311" s="3"/>
      <c r="L311" s="3" t="s">
        <v>25</v>
      </c>
      <c r="M311" s="62"/>
    </row>
    <row r="312" spans="1:13" ht="15.6" x14ac:dyDescent="0.3">
      <c r="A312" s="10"/>
      <c r="B312" s="10" t="s">
        <v>33</v>
      </c>
      <c r="C312" s="10" t="s">
        <v>35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23</v>
      </c>
      <c r="I314" s="3"/>
      <c r="J314" s="1"/>
      <c r="K314" s="1"/>
      <c r="L314" s="3" t="s">
        <v>23</v>
      </c>
      <c r="M314" s="26"/>
    </row>
    <row r="315" spans="1:13" ht="15.6" x14ac:dyDescent="0.3">
      <c r="A315" s="11" t="s">
        <v>27</v>
      </c>
      <c r="B315" s="1"/>
      <c r="C315" s="1"/>
      <c r="D315" s="1"/>
      <c r="E315" s="71"/>
      <c r="F315" s="1"/>
      <c r="G315" s="1"/>
      <c r="H315" s="3" t="s">
        <v>28</v>
      </c>
      <c r="I315" s="1"/>
      <c r="J315" s="1"/>
      <c r="K315" s="1"/>
      <c r="L315" s="3" t="s">
        <v>29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32</v>
      </c>
    </row>
    <row r="319" spans="1:13" ht="15.6" x14ac:dyDescent="0.3">
      <c r="A319" s="240" t="s">
        <v>30</v>
      </c>
      <c r="B319" s="24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</row>
    <row r="320" spans="1:13" ht="16.2" x14ac:dyDescent="0.35">
      <c r="A320" s="5"/>
      <c r="B320" s="6"/>
      <c r="C320" s="1"/>
      <c r="D320" s="240" t="str">
        <f>D284</f>
        <v>Data: 11_10_2023 - 14_11_2023</v>
      </c>
      <c r="E320" s="240"/>
      <c r="F320" s="240"/>
      <c r="G320" s="240"/>
      <c r="H320" s="7"/>
      <c r="I320" s="7"/>
      <c r="J320" s="7"/>
      <c r="K320" s="8"/>
      <c r="L320" s="241" t="s">
        <v>31</v>
      </c>
      <c r="M320" s="241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42" t="s">
        <v>6</v>
      </c>
      <c r="F322" s="243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20</v>
      </c>
      <c r="C344" s="17">
        <f>SUM(C324:C343)</f>
        <v>0</v>
      </c>
      <c r="D344" s="17">
        <f>SUM(D324:D343)</f>
        <v>0</v>
      </c>
      <c r="E344" s="244"/>
      <c r="F344" s="245"/>
      <c r="G344" s="245"/>
      <c r="H344" s="245"/>
      <c r="I344" s="245"/>
      <c r="J344" s="245"/>
      <c r="K344" s="245"/>
      <c r="L344" s="245"/>
      <c r="M344" s="1"/>
    </row>
    <row r="345" spans="1:13" x14ac:dyDescent="0.3">
      <c r="A345" s="1"/>
      <c r="B345" s="9" t="s">
        <v>21</v>
      </c>
      <c r="C345" s="28">
        <f>C344+C309</f>
        <v>49931.869999999995</v>
      </c>
      <c r="D345" s="28">
        <f>D344+D309</f>
        <v>49931.869999999995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22</v>
      </c>
      <c r="I346" s="25"/>
      <c r="J346" s="25"/>
      <c r="K346" s="25"/>
      <c r="L346" s="25" t="s">
        <v>23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24</v>
      </c>
      <c r="I347" s="3"/>
      <c r="J347" s="3"/>
      <c r="K347" s="3"/>
      <c r="L347" s="3" t="s">
        <v>25</v>
      </c>
      <c r="M347" s="62"/>
    </row>
    <row r="348" spans="1:13" ht="15.6" x14ac:dyDescent="0.3">
      <c r="A348" s="10"/>
      <c r="B348" s="10" t="s">
        <v>33</v>
      </c>
      <c r="C348" s="10" t="s">
        <v>36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23</v>
      </c>
      <c r="I350" s="3"/>
      <c r="J350" s="1"/>
      <c r="K350" s="1"/>
      <c r="L350" s="3" t="s">
        <v>23</v>
      </c>
      <c r="M350" s="26"/>
    </row>
    <row r="351" spans="1:13" ht="15.6" x14ac:dyDescent="0.3">
      <c r="A351" s="11" t="s">
        <v>27</v>
      </c>
      <c r="B351" s="1"/>
      <c r="C351" s="1"/>
      <c r="D351" s="1"/>
      <c r="E351" s="71"/>
      <c r="F351" s="1"/>
      <c r="G351" s="1"/>
      <c r="H351" s="3" t="s">
        <v>28</v>
      </c>
      <c r="I351" s="1"/>
      <c r="J351" s="1"/>
      <c r="K351" s="1"/>
      <c r="L351" s="3" t="s">
        <v>29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3A327E-7305-457E-A0E6-A446DA1C71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2024-05-23T17:36:58Z</cp:lastPrinted>
  <dcterms:created xsi:type="dcterms:W3CDTF">2015-05-11T11:21:20Z</dcterms:created>
  <dcterms:modified xsi:type="dcterms:W3CDTF">2025-10-17T09:31:48Z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