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"/>
    </mc:Choice>
  </mc:AlternateContent>
  <xr:revisionPtr revIDLastSave="22" documentId="13_ncr:1_{444B635E-FFC4-4047-B097-B51B19D491EB}" xr6:coauthVersionLast="47" xr6:coauthVersionMax="47" xr10:uidLastSave="{4D4C7E7F-8012-4E73-9E35-F560086936A5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Sheet1!$A$1:$Q$104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6" i="1" l="1"/>
  <c r="C100" i="1" s="1"/>
  <c r="M36" i="1"/>
  <c r="C62" i="1" l="1"/>
  <c r="D96" i="1"/>
  <c r="C96" i="1"/>
  <c r="D344" i="1" l="1"/>
  <c r="C275" i="1" l="1"/>
  <c r="C205" i="1"/>
  <c r="C135" i="1" l="1"/>
  <c r="D62" i="1" l="1"/>
  <c r="C344" i="1" l="1"/>
  <c r="A330" i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D308" i="1" l="1"/>
  <c r="C308" i="1"/>
  <c r="A294" i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D107" i="1" l="1"/>
  <c r="N154" i="1" l="1"/>
  <c r="N91" i="1"/>
  <c r="D27" i="1" l="1"/>
  <c r="C27" i="1"/>
  <c r="D202" i="1"/>
  <c r="D38" i="1" l="1"/>
  <c r="C131" i="1" l="1"/>
  <c r="D273" i="1" l="1"/>
  <c r="C273" i="1"/>
  <c r="A258" i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D238" i="1" l="1"/>
  <c r="C238" i="1"/>
  <c r="A221" i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19" i="1"/>
  <c r="A7" i="1" l="1"/>
  <c r="D142" i="1" l="1"/>
  <c r="D249" i="1" s="1"/>
  <c r="G213" i="1" l="1"/>
  <c r="D178" i="1"/>
  <c r="D284" i="1" s="1"/>
  <c r="D320" i="1" s="1"/>
  <c r="C202" i="1"/>
  <c r="C166" i="1" l="1"/>
  <c r="D166" i="1" l="1"/>
  <c r="A186" i="1" l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D28" i="1" l="1"/>
  <c r="D63" i="1" s="1"/>
  <c r="C28" i="1"/>
  <c r="C63" i="1" l="1"/>
  <c r="C97" i="1" s="1"/>
  <c r="C132" i="1" s="1"/>
  <c r="C167" i="1" s="1"/>
  <c r="C203" i="1" s="1"/>
  <c r="C239" i="1" s="1"/>
  <c r="C274" i="1" s="1"/>
  <c r="C309" i="1" s="1"/>
  <c r="C345" i="1" s="1"/>
  <c r="A147" i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12" i="1" l="1"/>
  <c r="A113" i="1" s="1"/>
  <c r="A114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77" i="1" l="1"/>
  <c r="A78" i="1" s="1"/>
  <c r="A79" i="1" l="1"/>
  <c r="A80" i="1" s="1"/>
  <c r="A82" i="1" s="1"/>
  <c r="A83" i="1" s="1"/>
  <c r="A84" i="1" s="1"/>
  <c r="A85" i="1" s="1"/>
  <c r="A87" i="1" s="1"/>
  <c r="A88" i="1" s="1"/>
  <c r="A89" i="1" s="1"/>
  <c r="A91" i="1" s="1"/>
  <c r="C206" i="1" l="1"/>
  <c r="C169" i="1"/>
  <c r="C242" i="1"/>
  <c r="M70" i="1"/>
  <c r="M105" i="1" s="1"/>
  <c r="M140" i="1" l="1"/>
  <c r="A43" i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M211" i="1" l="1"/>
  <c r="M176" i="1"/>
  <c r="A8" i="1"/>
  <c r="A9" i="1" s="1"/>
  <c r="A11" i="1" s="1"/>
  <c r="A12" i="1" s="1"/>
  <c r="A13" i="1" s="1"/>
  <c r="A14" i="1" s="1"/>
  <c r="D97" i="1" l="1"/>
  <c r="A15" i="1"/>
  <c r="A16" i="1" s="1"/>
  <c r="A19" i="1" l="1"/>
  <c r="A20" i="1" l="1"/>
  <c r="A21" i="1" s="1"/>
  <c r="A22" i="1" s="1"/>
  <c r="A23" i="1" l="1"/>
  <c r="A24" i="1" s="1"/>
  <c r="A26" i="1" s="1"/>
  <c r="D131" i="1"/>
  <c r="D132" i="1" s="1"/>
  <c r="D167" i="1" s="1"/>
  <c r="D203" i="1" s="1"/>
  <c r="D239" i="1" s="1"/>
  <c r="D274" i="1" s="1"/>
  <c r="D309" i="1" s="1"/>
  <c r="D345" i="1" s="1"/>
  <c r="N120" i="1"/>
</calcChain>
</file>

<file path=xl/sharedStrings.xml><?xml version="1.0" encoding="utf-8"?>
<sst xmlns="http://schemas.openxmlformats.org/spreadsheetml/2006/main" count="505" uniqueCount="148">
  <si>
    <t>Kunsill Lokali: SAN GILJAN</t>
  </si>
  <si>
    <t xml:space="preserve">Skeda ta' Pagamenti v3 - Rapport ta' Xiri u Pagamenti   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</si>
  <si>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</si>
  <si>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</si>
  <si>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</si>
  <si>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</si>
  <si>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</si>
  <si>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</si>
  <si>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</si>
  <si>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</si>
  <si>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</si>
  <si>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</si>
  <si>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</si>
  <si>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</si>
  <si>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</si>
  <si>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Bank of Valletta </t>
  </si>
  <si>
    <t>D</t>
  </si>
  <si>
    <t>PF</t>
  </si>
  <si>
    <t xml:space="preserve">Loan Repayment </t>
  </si>
  <si>
    <t>Loan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</si>
  <si>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</si>
  <si>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</si>
  <si>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</si>
  <si>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</si>
  <si>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</si>
  <si>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</si>
  <si>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</si>
  <si>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</si>
  <si>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</si>
  <si>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</si>
  <si>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Skeda ta' Pagamenti v3 - Rapport ta' Xiri u Pagamenti </t>
  </si>
  <si>
    <t>HSBC</t>
  </si>
  <si>
    <t>Skeda Nru. 202/2020</t>
  </si>
  <si>
    <t xml:space="preserve">Approvati fis-Seduta Nru: </t>
  </si>
  <si>
    <t>Minuti 21/K9/20</t>
  </si>
  <si>
    <t>21/K9/20</t>
  </si>
  <si>
    <t>08/K9/19</t>
  </si>
  <si>
    <t>DA</t>
  </si>
  <si>
    <t xml:space="preserve">PF </t>
  </si>
  <si>
    <t xml:space="preserve">Housing Authority </t>
  </si>
  <si>
    <t xml:space="preserve">Lands Authority </t>
  </si>
  <si>
    <t xml:space="preserve">LESA wardens </t>
  </si>
  <si>
    <t>LESA fines</t>
  </si>
  <si>
    <t>Skeda Nru. 261/2023</t>
  </si>
  <si>
    <t xml:space="preserve">Marie Claire Formosa </t>
  </si>
  <si>
    <t xml:space="preserve">Release of bank garuantee: STJ2022-26741 - 113, Triq Lapsi, San Giljan </t>
  </si>
  <si>
    <t xml:space="preserve">Clayton Borg </t>
  </si>
  <si>
    <t>Release of bank garuantee: STJ2022-24802 - No. 82, Telghet Birkirkara</t>
  </si>
  <si>
    <t>Clint Caruana</t>
  </si>
  <si>
    <t xml:space="preserve">Release of bank garuantee: STJ2021-22735 - 15, Triq Lapsi </t>
  </si>
  <si>
    <t xml:space="preserve">Release of bank garuantee: STJ2023-30863 - Triq Sant Anglu </t>
  </si>
  <si>
    <t xml:space="preserve">Ayad Majoeddin m h </t>
  </si>
  <si>
    <t xml:space="preserve">Mayor Allowance </t>
  </si>
  <si>
    <t>Mayor's Allowance- July 23</t>
  </si>
  <si>
    <t>BNK TRF 545</t>
  </si>
  <si>
    <t xml:space="preserve">Employees </t>
  </si>
  <si>
    <t>Wages &amp; Salaries - July 23</t>
  </si>
  <si>
    <t>BNK TRF 546 - 554</t>
  </si>
  <si>
    <t>Overtime - June 23</t>
  </si>
  <si>
    <t>BNK TRF 547, 548, 551, 552</t>
  </si>
  <si>
    <t>Transport, Disturabce, Communication, DPO Allowance &amp; Diploma Allowance, Leave paid off etc Ms. Noelene Barbara - July 23</t>
  </si>
  <si>
    <t>BNK TRF 546  547,  549 &amp; 551</t>
  </si>
  <si>
    <t xml:space="preserve">Councillors Allowance </t>
  </si>
  <si>
    <t>Councillor's Allowance - July 23</t>
  </si>
  <si>
    <t>BNK TRF 555 - 563</t>
  </si>
  <si>
    <t xml:space="preserve">LESA Wardens </t>
  </si>
  <si>
    <t xml:space="preserve">Wardens - Ms. Grima 2 Aug Triq San Gorg </t>
  </si>
  <si>
    <t>BNK TRF 564</t>
  </si>
  <si>
    <t xml:space="preserve">Wardens Ms. Grima - 3 Aug Triq Dragunara </t>
  </si>
  <si>
    <t>BNK TRF 565</t>
  </si>
  <si>
    <t>App nos. 2522, 2636, 2653, 2667/8, 2683, 2713, 2734, 2532 &amp; 2696</t>
  </si>
  <si>
    <t>BNK TRF 566</t>
  </si>
  <si>
    <t>Contraventions from28/06 to 04/07</t>
  </si>
  <si>
    <t>BNK TRF 567</t>
  </si>
  <si>
    <t>App nos. 2365, 2718, 2762, 2769 &amp; 2852</t>
  </si>
  <si>
    <t>BNK TRF 569</t>
  </si>
  <si>
    <t>BNK TRF 568</t>
  </si>
  <si>
    <t>Contraventions from 05/07 to 11/07</t>
  </si>
  <si>
    <t>Bank deposit 153630 dated 11/07/2023</t>
  </si>
  <si>
    <t>BNK TRF 570</t>
  </si>
  <si>
    <t>bank deposit 131372 and 131379 dated 11/07/2023</t>
  </si>
  <si>
    <t>BNK TRF 571</t>
  </si>
  <si>
    <t>Application no. 2903</t>
  </si>
  <si>
    <t>BNK TRF 572</t>
  </si>
  <si>
    <t>Contraventions from12/07 - 18/07</t>
  </si>
  <si>
    <t>BNK TRF 573</t>
  </si>
  <si>
    <t>Data: 26_07_2023 - 05_09_2023</t>
  </si>
  <si>
    <t>Bank deposit 154116 and 154142 dated 18/07/20223</t>
  </si>
  <si>
    <t>BNK TRF 574</t>
  </si>
  <si>
    <t>Bank deposit 131707 and 131724 dated 19/07/2023</t>
  </si>
  <si>
    <t>BNK TRF 575</t>
  </si>
  <si>
    <t>App nos. 2853, 2940, 2969, 2970, 3012, 3045</t>
  </si>
  <si>
    <t>BNK TRF 576</t>
  </si>
  <si>
    <t>Contraventions from19/07 - 25/07</t>
  </si>
  <si>
    <t>BNK TRF 577</t>
  </si>
  <si>
    <t>bank deposit 154380 dared 25/07/23</t>
  </si>
  <si>
    <t>BNK TRF 578</t>
  </si>
  <si>
    <t>bank deposit 131898 dated 25/07/2023</t>
  </si>
  <si>
    <t>BNK TRF 579</t>
  </si>
  <si>
    <t>app nos. 2761, 2941, 3013/4/5/6, 3085, 3108, 3129 &amp; 3107</t>
  </si>
  <si>
    <t>BNK TRF 580</t>
  </si>
  <si>
    <t>contraventions from 26/07 to 01/08</t>
  </si>
  <si>
    <t>BNK TRF 581</t>
  </si>
  <si>
    <t>Bank deposit 154632 dated 01/08/23</t>
  </si>
  <si>
    <t>BNK TRF 582</t>
  </si>
  <si>
    <t>App nos. 2972/3/5, 3141, 3263/4/5/6/7/8/9, 3327, 3343 and 3152</t>
  </si>
  <si>
    <t>BNK TRF 583</t>
  </si>
  <si>
    <t>Contraventions from 02/08 to 08/08</t>
  </si>
  <si>
    <t>BNK TRF 584</t>
  </si>
  <si>
    <t xml:space="preserve">John Bonnici </t>
  </si>
  <si>
    <t xml:space="preserve">rfund for permit on 29/05 in Triq Gorg Borg Olivier </t>
  </si>
  <si>
    <t>BNK TRF 585</t>
  </si>
  <si>
    <t>bank deposit 13215 dated 09/08/23</t>
  </si>
  <si>
    <t>BNK TRF 586</t>
  </si>
  <si>
    <t xml:space="preserve">Albano Grima </t>
  </si>
  <si>
    <t>Tree trimming and cleaning + highup and skips</t>
  </si>
  <si>
    <t xml:space="preserve">Invoice </t>
  </si>
  <si>
    <t xml:space="preserve">Marthese Grech </t>
  </si>
  <si>
    <t xml:space="preserve">Reimbursemebent re 2 extra luggages to Hungary </t>
  </si>
  <si>
    <t xml:space="preserve">Receipt </t>
  </si>
  <si>
    <t>Cher Fenech</t>
  </si>
  <si>
    <t>Reimbursemebent re gifts to Hungary delegation</t>
  </si>
  <si>
    <t xml:space="preserve">Mariyln Demanuele </t>
  </si>
  <si>
    <t xml:space="preserve">Reimbursement re flight tickets to Hungary </t>
  </si>
  <si>
    <t>Mayor's Allowance- Aug 23</t>
  </si>
  <si>
    <t>BNK TRF 587</t>
  </si>
  <si>
    <t>Transport, Disturabce, Communication, DPO Allowance &amp; Diploma Allowance, - - Aug '23</t>
  </si>
  <si>
    <t>BNK TRF 588 -595</t>
  </si>
  <si>
    <t>BNK TRF 588, 589 &amp; 591</t>
  </si>
  <si>
    <t>Overtime - July 23</t>
  </si>
  <si>
    <t>BNK TRF 589, 590, 592, 593</t>
  </si>
  <si>
    <t>Councillor's Allowance - Aug 23</t>
  </si>
  <si>
    <t>BNK TRF 596 - 604</t>
  </si>
  <si>
    <t>BNK TRF 605</t>
  </si>
  <si>
    <t>BNK TRF 606</t>
  </si>
  <si>
    <t>BNK TRF 607</t>
  </si>
  <si>
    <t>BNK TRF 608</t>
  </si>
  <si>
    <t>Minuti 59/K9/23</t>
  </si>
  <si>
    <t>G000203</t>
  </si>
  <si>
    <t>G000202</t>
  </si>
  <si>
    <t>G000201</t>
  </si>
  <si>
    <t>G000200</t>
  </si>
  <si>
    <t xml:space="preserve">Datatrak IT Services </t>
  </si>
  <si>
    <t>Pre Regional Tickets paid between 01/06/23 - 30/06/23</t>
  </si>
  <si>
    <t>Pre-Regional Tickets paid between 01/08/23 - 31/08/23</t>
  </si>
  <si>
    <t>00099</t>
  </si>
  <si>
    <t>Wages &amp; Salaries - Aug '23</t>
  </si>
  <si>
    <t>IFFIRMATI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</si>
</sst>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  <numFmt numFmtId="170" formatCode="0.0000"/>
  </numFmts>
  <fonts count="41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b/>
      <sz val="12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b/>
      <i/>
      <sz val="12"/>
      <name val="Times New Roman"/>
      <family val="1"/>
    </font>
    <font>
      <b/>
      <sz val="10"/>
      <color indexed="12"/>
      <name val="Arial"/>
      <family val="2"/>
    </font>
    <font>
      <sz val="10"/>
      <color rgb="FF0000FF"/>
      <name val="Arial"/>
      <family val="2"/>
    </font>
    <font>
      <sz val="8"/>
      <color rgb="FF0000FF"/>
      <name val="Arial"/>
      <family val="2"/>
    </font>
    <font>
      <i/>
      <sz val="10"/>
      <color rgb="FF0000FF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i/>
      <sz val="8"/>
      <color rgb="FF0000FF"/>
      <name val="Arial"/>
      <family val="2"/>
    </font>
    <font>
      <sz val="10"/>
      <name val="MS Sans Serif"/>
    </font>
    <font>
      <sz val="10"/>
      <name val="Arial"/>
      <family val="2"/>
    </font>
    <font>
      <sz val="11"/>
      <color rgb="FF0000FF"/>
      <name val="Calibri"/>
      <family val="2"/>
      <scheme val="minor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1"/>
      <color rgb="FFC00000"/>
      <name val="Calibri"/>
      <family val="2"/>
      <scheme val="minor"/>
    </font>
    <font>
      <b/>
      <sz val="12"/>
      <color rgb="FF0000FF"/>
      <name val="Times New Roman"/>
      <family val="1"/>
    </font>
    <font>
      <b/>
      <sz val="10"/>
      <color rgb="FF0000FF"/>
      <name val="Times New Roman"/>
      <family val="1"/>
    </font>
    <font>
      <b/>
      <sz val="10"/>
      <color rgb="FF0000FF"/>
      <name val="Arial"/>
      <family val="2"/>
    </font>
    <font>
      <sz val="10"/>
      <color rgb="FF0000FF"/>
      <name val="MS Sans Serif"/>
      <family val="2"/>
    </font>
    <font>
      <sz val="10"/>
      <color indexed="12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  <font>
      <sz val="8"/>
      <color rgb="FFFF0000"/>
      <name val="Arial"/>
      <family val="2"/>
    </font>
    <font>
      <sz val="11"/>
      <color rgb="FFFF0000"/>
      <name val="Calibri"/>
      <family val="2"/>
      <scheme val="minor"/>
    </font>
    <font>
      <sz val="10"/>
      <color indexed="16"/>
      <name val="Arial"/>
      <family val="2"/>
    </font>
    <font>
      <i/>
      <sz val="8"/>
      <color rgb="FFFF0000"/>
      <name val="Arial"/>
      <family val="2"/>
    </font>
    <font>
      <i/>
      <sz val="10"/>
      <color rgb="FFFF0000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12"/>
      <color indexed="12"/>
      <name val="Arial"/>
      <family val="2"/>
    </font>
    <font>
      <i/>
      <sz val="12"/>
      <color rgb="FF0000FF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8765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7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9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7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8" fillId="0" borderId="0"/>
    <xf numFmtId="167" fontId="18" fillId="0" borderId="0"/>
    <xf numFmtId="167" fontId="17" fillId="0" borderId="0"/>
    <xf numFmtId="167" fontId="1" fillId="0" borderId="0"/>
    <xf numFmtId="167" fontId="15" fillId="0" borderId="0"/>
    <xf numFmtId="167" fontId="1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8" fillId="0" borderId="0"/>
    <xf numFmtId="0" fontId="18" fillId="0" borderId="0"/>
    <xf numFmtId="0" fontId="17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</cellStyleXfs>
  <cellXfs count="289">
    <xf numFmtId="0" fontId="0" fillId="0" borderId="0" xfId="0"/>
    <xf numFmtId="0" fontId="1" fillId="0" borderId="0" xfId="1"/>
    <xf numFmtId="0" fontId="2" fillId="0" borderId="0" xfId="1" applyFont="1" applyAlignment="1">
      <alignment horizontal="left"/>
    </xf>
    <xf numFmtId="0" fontId="4" fillId="0" borderId="0" xfId="1" applyFont="1"/>
    <xf numFmtId="0" fontId="2" fillId="0" borderId="0" xfId="1" applyFont="1" applyAlignment="1">
      <alignment horizontal="right"/>
    </xf>
    <xf numFmtId="0" fontId="5" fillId="0" borderId="0" xfId="1" applyFont="1" applyAlignment="1">
      <alignment horizontal="center"/>
    </xf>
    <xf numFmtId="0" fontId="3" fillId="0" borderId="0" xfId="1" applyFont="1" applyAlignment="1">
      <alignment horizontal="left"/>
    </xf>
    <xf numFmtId="165" fontId="2" fillId="0" borderId="0" xfId="1" applyNumberFormat="1" applyFont="1" applyAlignment="1">
      <alignment horizontal="left"/>
    </xf>
    <xf numFmtId="165" fontId="6" fillId="0" borderId="0" xfId="1" applyNumberFormat="1" applyFont="1" applyAlignment="1">
      <alignment horizontal="left"/>
    </xf>
    <xf numFmtId="0" fontId="5" fillId="0" borderId="1" xfId="1" applyFont="1" applyBorder="1" applyAlignment="1">
      <alignment vertical="center"/>
    </xf>
    <xf numFmtId="0" fontId="7" fillId="0" borderId="0" xfId="1" applyFont="1"/>
    <xf numFmtId="0" fontId="8" fillId="0" borderId="0" xfId="1" applyFont="1"/>
    <xf numFmtId="44" fontId="5" fillId="2" borderId="1" xfId="1" applyNumberFormat="1" applyFont="1" applyFill="1" applyBorder="1" applyAlignment="1">
      <alignment horizontal="center" vertical="center" wrapText="1"/>
    </xf>
    <xf numFmtId="0" fontId="4" fillId="0" borderId="2" xfId="1" applyFont="1" applyBorder="1"/>
    <xf numFmtId="0" fontId="5" fillId="2" borderId="1" xfId="1" applyFont="1" applyFill="1" applyBorder="1" applyAlignment="1">
      <alignment horizontal="left" vertical="center" wrapText="1"/>
    </xf>
    <xf numFmtId="0" fontId="4" fillId="0" borderId="2" xfId="1" applyFont="1" applyBorder="1" applyAlignment="1">
      <alignment horizontal="left"/>
    </xf>
    <xf numFmtId="0" fontId="5" fillId="0" borderId="3" xfId="1" applyFont="1" applyBorder="1" applyAlignment="1">
      <alignment vertical="center"/>
    </xf>
    <xf numFmtId="166" fontId="5" fillId="0" borderId="3" xfId="1" applyNumberFormat="1" applyFont="1" applyBorder="1" applyAlignment="1">
      <alignment vertical="center"/>
    </xf>
    <xf numFmtId="166" fontId="5" fillId="0" borderId="0" xfId="1" applyNumberFormat="1" applyFont="1" applyAlignment="1">
      <alignment vertical="center"/>
    </xf>
    <xf numFmtId="0" fontId="5" fillId="2" borderId="1" xfId="1" applyFont="1" applyFill="1" applyBorder="1" applyAlignment="1">
      <alignment horizontal="center"/>
    </xf>
    <xf numFmtId="0" fontId="5" fillId="0" borderId="4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0" fontId="10" fillId="0" borderId="2" xfId="1" applyFont="1" applyBorder="1" applyAlignment="1">
      <alignment horizontal="left" wrapText="1"/>
    </xf>
    <xf numFmtId="0" fontId="10" fillId="0" borderId="0" xfId="1" applyFont="1" applyAlignment="1">
      <alignment wrapText="1"/>
    </xf>
    <xf numFmtId="0" fontId="4" fillId="0" borderId="0" xfId="1" applyFont="1" applyAlignment="1">
      <alignment vertical="top"/>
    </xf>
    <xf numFmtId="0" fontId="4" fillId="0" borderId="0" xfId="1" applyFont="1" applyAlignment="1">
      <alignment horizontal="left"/>
    </xf>
    <xf numFmtId="0" fontId="0" fillId="0" borderId="2" xfId="0" applyBorder="1"/>
    <xf numFmtId="168" fontId="5" fillId="0" borderId="1" xfId="1" applyNumberFormat="1" applyFont="1" applyBorder="1" applyAlignment="1">
      <alignment vertical="center"/>
    </xf>
    <xf numFmtId="0" fontId="5" fillId="0" borderId="6" xfId="1" applyFont="1" applyBorder="1" applyAlignment="1">
      <alignment horizontal="center" vertical="center"/>
    </xf>
    <xf numFmtId="0" fontId="5" fillId="2" borderId="7" xfId="1" applyFont="1" applyFill="1" applyBorder="1" applyAlignment="1">
      <alignment horizontal="center"/>
    </xf>
    <xf numFmtId="0" fontId="5" fillId="2" borderId="7" xfId="1" applyFont="1" applyFill="1" applyBorder="1" applyAlignment="1">
      <alignment horizontal="left" vertical="center" wrapText="1"/>
    </xf>
    <xf numFmtId="44" fontId="5" fillId="2" borderId="7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/>
    </xf>
    <xf numFmtId="0" fontId="5" fillId="2" borderId="7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left" wrapText="1"/>
    </xf>
    <xf numFmtId="167" fontId="11" fillId="0" borderId="4" xfId="10" applyNumberFormat="1" applyFont="1" applyBorder="1"/>
    <xf numFmtId="0" fontId="11" fillId="0" borderId="9" xfId="0" applyFont="1" applyBorder="1" applyAlignment="1">
      <alignment horizontal="center"/>
    </xf>
    <xf numFmtId="167" fontId="11" fillId="0" borderId="4" xfId="11" applyNumberFormat="1" applyFont="1" applyBorder="1" applyAlignment="1">
      <alignment horizontal="right"/>
    </xf>
    <xf numFmtId="167" fontId="0" fillId="0" borderId="0" xfId="0" applyNumberFormat="1"/>
    <xf numFmtId="0" fontId="11" fillId="0" borderId="0" xfId="11" applyFont="1" applyAlignment="1">
      <alignment horizontal="center"/>
    </xf>
    <xf numFmtId="0" fontId="13" fillId="0" borderId="0" xfId="1" applyFont="1" applyAlignment="1">
      <alignment horizontal="center" wrapText="1"/>
    </xf>
    <xf numFmtId="49" fontId="13" fillId="0" borderId="0" xfId="1" applyNumberFormat="1" applyFont="1" applyAlignment="1">
      <alignment horizontal="center" wrapText="1"/>
    </xf>
    <xf numFmtId="167" fontId="11" fillId="0" borderId="4" xfId="0" applyNumberFormat="1" applyFont="1" applyBorder="1" applyAlignment="1">
      <alignment horizontal="right" wrapText="1"/>
    </xf>
    <xf numFmtId="0" fontId="11" fillId="0" borderId="0" xfId="11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1" fontId="11" fillId="0" borderId="0" xfId="11" applyNumberFormat="1" applyFont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3" fillId="0" borderId="4" xfId="1" applyFont="1" applyBorder="1" applyAlignment="1">
      <alignment horizontal="center" wrapText="1"/>
    </xf>
    <xf numFmtId="0" fontId="20" fillId="0" borderId="4" xfId="1" applyFont="1" applyBorder="1" applyAlignment="1">
      <alignment horizontal="center" vertical="center"/>
    </xf>
    <xf numFmtId="0" fontId="19" fillId="0" borderId="0" xfId="0" applyFont="1"/>
    <xf numFmtId="167" fontId="11" fillId="0" borderId="4" xfId="0" applyNumberFormat="1" applyFont="1" applyBorder="1" applyAlignment="1">
      <alignment wrapText="1"/>
    </xf>
    <xf numFmtId="0" fontId="11" fillId="0" borderId="4" xfId="1" applyFont="1" applyBorder="1" applyAlignment="1">
      <alignment horizontal="left" wrapText="1"/>
    </xf>
    <xf numFmtId="0" fontId="11" fillId="0" borderId="4" xfId="11" applyFont="1" applyBorder="1" applyAlignment="1">
      <alignment horizontal="center" wrapText="1"/>
    </xf>
    <xf numFmtId="167" fontId="19" fillId="0" borderId="0" xfId="0" applyNumberFormat="1" applyFont="1"/>
    <xf numFmtId="0" fontId="11" fillId="0" borderId="4" xfId="11" applyFont="1" applyBorder="1" applyAlignment="1">
      <alignment horizontal="center"/>
    </xf>
    <xf numFmtId="14" fontId="11" fillId="0" borderId="4" xfId="11" applyNumberFormat="1" applyFont="1" applyBorder="1" applyAlignment="1">
      <alignment horizontal="center"/>
    </xf>
    <xf numFmtId="1" fontId="11" fillId="0" borderId="4" xfId="11" applyNumberFormat="1" applyFont="1" applyBorder="1" applyAlignment="1">
      <alignment horizontal="center"/>
    </xf>
    <xf numFmtId="167" fontId="11" fillId="0" borderId="4" xfId="15" applyNumberFormat="1" applyFont="1" applyBorder="1" applyAlignment="1">
      <alignment wrapText="1"/>
    </xf>
    <xf numFmtId="14" fontId="11" fillId="0" borderId="5" xfId="11" applyNumberFormat="1" applyFont="1" applyBorder="1" applyAlignment="1">
      <alignment horizontal="center"/>
    </xf>
    <xf numFmtId="0" fontId="21" fillId="0" borderId="0" xfId="1" applyFont="1"/>
    <xf numFmtId="0" fontId="22" fillId="0" borderId="0" xfId="0" applyFont="1"/>
    <xf numFmtId="167" fontId="22" fillId="0" borderId="0" xfId="0" applyNumberFormat="1" applyFont="1"/>
    <xf numFmtId="0" fontId="5" fillId="0" borderId="10" xfId="1" applyFont="1" applyBorder="1" applyAlignment="1">
      <alignment horizontal="center" vertical="center"/>
    </xf>
    <xf numFmtId="0" fontId="20" fillId="0" borderId="10" xfId="1" applyFont="1" applyBorder="1" applyAlignment="1">
      <alignment horizontal="center" vertical="center"/>
    </xf>
    <xf numFmtId="0" fontId="23" fillId="0" borderId="0" xfId="1" applyFont="1" applyAlignment="1">
      <alignment horizontal="center"/>
    </xf>
    <xf numFmtId="0" fontId="24" fillId="2" borderId="1" xfId="1" applyFont="1" applyFill="1" applyBorder="1" applyAlignment="1">
      <alignment horizontal="center" vertical="center" wrapText="1"/>
    </xf>
    <xf numFmtId="0" fontId="25" fillId="0" borderId="0" xfId="1" applyFont="1" applyAlignment="1">
      <alignment wrapText="1"/>
    </xf>
    <xf numFmtId="0" fontId="25" fillId="0" borderId="0" xfId="1" applyFont="1" applyAlignment="1">
      <alignment horizontal="left" wrapText="1"/>
    </xf>
    <xf numFmtId="0" fontId="26" fillId="0" borderId="0" xfId="1" applyFont="1"/>
    <xf numFmtId="49" fontId="11" fillId="0" borderId="4" xfId="1" applyNumberFormat="1" applyFont="1" applyBorder="1" applyAlignment="1">
      <alignment horizontal="center" wrapText="1"/>
    </xf>
    <xf numFmtId="4" fontId="28" fillId="0" borderId="4" xfId="2" applyNumberFormat="1" applyFont="1" applyBorder="1" applyAlignment="1">
      <alignment horizontal="center"/>
    </xf>
    <xf numFmtId="4" fontId="28" fillId="0" borderId="5" xfId="2" applyNumberFormat="1" applyFont="1" applyBorder="1" applyAlignment="1">
      <alignment horizontal="center"/>
    </xf>
    <xf numFmtId="1" fontId="11" fillId="0" borderId="4" xfId="0" applyNumberFormat="1" applyFont="1" applyBorder="1" applyAlignment="1">
      <alignment horizontal="center"/>
    </xf>
    <xf numFmtId="4" fontId="11" fillId="0" borderId="4" xfId="2" applyNumberFormat="1" applyFont="1" applyBorder="1" applyAlignment="1">
      <alignment horizontal="center"/>
    </xf>
    <xf numFmtId="0" fontId="11" fillId="0" borderId="4" xfId="1" applyFont="1" applyBorder="1" applyAlignment="1">
      <alignment horizontal="center" wrapText="1"/>
    </xf>
    <xf numFmtId="167" fontId="11" fillId="0" borderId="4" xfId="0" applyNumberFormat="1" applyFont="1" applyBorder="1"/>
    <xf numFmtId="0" fontId="12" fillId="0" borderId="4" xfId="1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/>
    </xf>
    <xf numFmtId="14" fontId="11" fillId="0" borderId="4" xfId="0" applyNumberFormat="1" applyFont="1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4" fontId="27" fillId="0" borderId="4" xfId="2" applyNumberFormat="1" applyFont="1" applyBorder="1" applyAlignment="1">
      <alignment horizontal="center"/>
    </xf>
    <xf numFmtId="0" fontId="11" fillId="0" borderId="5" xfId="11" applyFont="1" applyBorder="1" applyAlignment="1">
      <alignment horizontal="center" wrapText="1"/>
    </xf>
    <xf numFmtId="0" fontId="5" fillId="0" borderId="1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wrapText="1"/>
    </xf>
    <xf numFmtId="0" fontId="11" fillId="0" borderId="5" xfId="1" applyFont="1" applyBorder="1" applyAlignment="1">
      <alignment horizontal="center" wrapText="1"/>
    </xf>
    <xf numFmtId="1" fontId="11" fillId="0" borderId="5" xfId="0" applyNumberFormat="1" applyFont="1" applyBorder="1" applyAlignment="1">
      <alignment horizontal="center"/>
    </xf>
    <xf numFmtId="167" fontId="11" fillId="0" borderId="4" xfId="1241" applyFont="1" applyBorder="1" applyAlignment="1">
      <alignment wrapText="1"/>
    </xf>
    <xf numFmtId="0" fontId="11" fillId="0" borderId="4" xfId="0" applyFont="1" applyBorder="1" applyAlignment="1">
      <alignment wrapText="1"/>
    </xf>
    <xf numFmtId="0" fontId="16" fillId="0" borderId="4" xfId="1" applyFont="1" applyBorder="1" applyAlignment="1">
      <alignment horizontal="center" wrapText="1"/>
    </xf>
    <xf numFmtId="4" fontId="11" fillId="0" borderId="11" xfId="2" applyNumberFormat="1" applyFont="1" applyBorder="1" applyAlignment="1">
      <alignment horizontal="center"/>
    </xf>
    <xf numFmtId="167" fontId="1" fillId="0" borderId="0" xfId="1" applyNumberFormat="1"/>
    <xf numFmtId="167" fontId="3" fillId="0" borderId="0" xfId="1" applyNumberFormat="1" applyFont="1" applyAlignment="1">
      <alignment horizontal="center"/>
    </xf>
    <xf numFmtId="167" fontId="10" fillId="0" borderId="0" xfId="1" applyNumberFormat="1" applyFont="1" applyAlignment="1">
      <alignment wrapText="1"/>
    </xf>
    <xf numFmtId="4" fontId="11" fillId="0" borderId="5" xfId="2" applyNumberFormat="1" applyFont="1" applyBorder="1" applyAlignment="1">
      <alignment horizontal="center"/>
    </xf>
    <xf numFmtId="0" fontId="11" fillId="0" borderId="5" xfId="11" applyFont="1" applyBorder="1" applyAlignment="1">
      <alignment horizontal="left" wrapText="1"/>
    </xf>
    <xf numFmtId="167" fontId="11" fillId="0" borderId="5" xfId="11" applyNumberFormat="1" applyFont="1" applyBorder="1" applyAlignment="1">
      <alignment wrapText="1"/>
    </xf>
    <xf numFmtId="0" fontId="11" fillId="0" borderId="5" xfId="11" applyFont="1" applyBorder="1" applyAlignment="1">
      <alignment horizontal="center"/>
    </xf>
    <xf numFmtId="14" fontId="28" fillId="0" borderId="4" xfId="0" applyNumberFormat="1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1" fontId="11" fillId="0" borderId="4" xfId="0" applyNumberFormat="1" applyFont="1" applyBorder="1" applyAlignment="1">
      <alignment horizontal="center" wrapText="1"/>
    </xf>
    <xf numFmtId="0" fontId="28" fillId="0" borderId="4" xfId="0" applyFont="1" applyBorder="1" applyAlignment="1">
      <alignment horizontal="left" wrapText="1"/>
    </xf>
    <xf numFmtId="167" fontId="28" fillId="0" borderId="4" xfId="10" applyNumberFormat="1" applyFont="1" applyBorder="1"/>
    <xf numFmtId="0" fontId="11" fillId="0" borderId="4" xfId="0" quotePrefix="1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167" fontId="5" fillId="0" borderId="0" xfId="1" applyNumberFormat="1" applyFont="1" applyAlignment="1">
      <alignment vertical="center"/>
    </xf>
    <xf numFmtId="17" fontId="11" fillId="0" borderId="4" xfId="0" applyNumberFormat="1" applyFont="1" applyBorder="1" applyAlignment="1">
      <alignment horizontal="left" wrapText="1"/>
    </xf>
    <xf numFmtId="0" fontId="30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/>
    </xf>
    <xf numFmtId="167" fontId="12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 wrapText="1"/>
    </xf>
    <xf numFmtId="0" fontId="28" fillId="0" borderId="4" xfId="1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 wrapText="1"/>
    </xf>
    <xf numFmtId="167" fontId="10" fillId="0" borderId="0" xfId="1" applyNumberFormat="1" applyFont="1" applyAlignment="1">
      <alignment horizontal="left" wrapText="1"/>
    </xf>
    <xf numFmtId="167" fontId="7" fillId="0" borderId="0" xfId="1" applyNumberFormat="1" applyFont="1"/>
    <xf numFmtId="0" fontId="28" fillId="0" borderId="1" xfId="0" applyFont="1" applyBorder="1" applyAlignment="1">
      <alignment horizontal="center"/>
    </xf>
    <xf numFmtId="0" fontId="31" fillId="0" borderId="0" xfId="0" applyFont="1"/>
    <xf numFmtId="0" fontId="28" fillId="3" borderId="4" xfId="0" applyFont="1" applyFill="1" applyBorder="1" applyAlignment="1">
      <alignment horizontal="center"/>
    </xf>
    <xf numFmtId="1" fontId="11" fillId="0" borderId="4" xfId="0" quotePrefix="1" applyNumberFormat="1" applyFont="1" applyBorder="1" applyAlignment="1">
      <alignment horizontal="center" wrapText="1"/>
    </xf>
    <xf numFmtId="0" fontId="11" fillId="0" borderId="4" xfId="2687" applyFont="1" applyBorder="1" applyAlignment="1">
      <alignment horizontal="left" wrapText="1"/>
    </xf>
    <xf numFmtId="17" fontId="11" fillId="0" borderId="0" xfId="0" applyNumberFormat="1" applyFont="1" applyAlignment="1">
      <alignment horizontal="left" wrapText="1"/>
    </xf>
    <xf numFmtId="0" fontId="13" fillId="0" borderId="4" xfId="0" applyFont="1" applyBorder="1" applyAlignment="1">
      <alignment horizontal="center" wrapText="1"/>
    </xf>
    <xf numFmtId="17" fontId="11" fillId="0" borderId="5" xfId="0" applyNumberFormat="1" applyFont="1" applyBorder="1" applyAlignment="1">
      <alignment horizontal="left" wrapText="1"/>
    </xf>
    <xf numFmtId="167" fontId="11" fillId="0" borderId="4" xfId="29961" applyNumberFormat="1" applyFont="1" applyBorder="1"/>
    <xf numFmtId="167" fontId="11" fillId="0" borderId="5" xfId="1" applyNumberFormat="1" applyFont="1" applyBorder="1" applyAlignment="1">
      <alignment horizontal="center" wrapText="1"/>
    </xf>
    <xf numFmtId="0" fontId="11" fillId="3" borderId="5" xfId="11" applyFont="1" applyFill="1" applyBorder="1" applyAlignment="1">
      <alignment horizontal="center" wrapText="1"/>
    </xf>
    <xf numFmtId="14" fontId="11" fillId="0" borderId="4" xfId="0" applyNumberFormat="1" applyFont="1" applyBorder="1" applyAlignment="1">
      <alignment horizontal="center" wrapText="1"/>
    </xf>
    <xf numFmtId="0" fontId="11" fillId="0" borderId="4" xfId="11" applyFont="1" applyBorder="1" applyAlignment="1">
      <alignment horizontal="left" wrapText="1"/>
    </xf>
    <xf numFmtId="4" fontId="32" fillId="0" borderId="4" xfId="2" applyNumberFormat="1" applyFont="1" applyBorder="1" applyAlignment="1">
      <alignment horizontal="center"/>
    </xf>
    <xf numFmtId="49" fontId="11" fillId="0" borderId="4" xfId="3913" applyNumberFormat="1" applyFont="1" applyBorder="1" applyAlignment="1">
      <alignment horizontal="center" shrinkToFit="1"/>
    </xf>
    <xf numFmtId="0" fontId="19" fillId="0" borderId="4" xfId="1" applyFont="1" applyBorder="1"/>
    <xf numFmtId="1" fontId="11" fillId="0" borderId="4" xfId="1" applyNumberFormat="1" applyFont="1" applyBorder="1" applyAlignment="1">
      <alignment horizontal="center"/>
    </xf>
    <xf numFmtId="17" fontId="28" fillId="0" borderId="4" xfId="0" applyNumberFormat="1" applyFont="1" applyBorder="1" applyAlignment="1">
      <alignment horizontal="left" wrapText="1"/>
    </xf>
    <xf numFmtId="0" fontId="33" fillId="0" borderId="4" xfId="1" applyFont="1" applyBorder="1" applyAlignment="1">
      <alignment horizontal="center" wrapText="1"/>
    </xf>
    <xf numFmtId="0" fontId="34" fillId="0" borderId="4" xfId="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/>
    </xf>
    <xf numFmtId="167" fontId="28" fillId="0" borderId="4" xfId="0" applyNumberFormat="1" applyFont="1" applyBorder="1"/>
    <xf numFmtId="167" fontId="28" fillId="0" borderId="4" xfId="15" applyNumberFormat="1" applyFont="1" applyBorder="1" applyAlignment="1">
      <alignment wrapText="1"/>
    </xf>
    <xf numFmtId="4" fontId="28" fillId="0" borderId="11" xfId="2" applyNumberFormat="1" applyFont="1" applyBorder="1" applyAlignment="1">
      <alignment horizontal="center"/>
    </xf>
    <xf numFmtId="14" fontId="28" fillId="0" borderId="4" xfId="11" applyNumberFormat="1" applyFont="1" applyBorder="1" applyAlignment="1">
      <alignment horizontal="center"/>
    </xf>
    <xf numFmtId="1" fontId="28" fillId="0" borderId="4" xfId="11" applyNumberFormat="1" applyFont="1" applyBorder="1" applyAlignment="1">
      <alignment horizontal="center"/>
    </xf>
    <xf numFmtId="167" fontId="28" fillId="0" borderId="4" xfId="1" applyNumberFormat="1" applyFont="1" applyBorder="1" applyAlignment="1">
      <alignment horizontal="center" wrapText="1"/>
    </xf>
    <xf numFmtId="167" fontId="28" fillId="0" borderId="4" xfId="0" applyNumberFormat="1" applyFont="1" applyBorder="1" applyAlignment="1">
      <alignment horizontal="right" wrapText="1"/>
    </xf>
    <xf numFmtId="0" fontId="28" fillId="0" borderId="4" xfId="0" applyFont="1" applyBorder="1"/>
    <xf numFmtId="49" fontId="34" fillId="0" borderId="4" xfId="0" applyNumberFormat="1" applyFont="1" applyBorder="1" applyAlignment="1">
      <alignment horizontal="center"/>
    </xf>
    <xf numFmtId="0" fontId="28" fillId="0" borderId="4" xfId="11" applyFont="1" applyBorder="1" applyAlignment="1">
      <alignment horizontal="center"/>
    </xf>
    <xf numFmtId="167" fontId="28" fillId="0" borderId="4" xfId="11" applyNumberFormat="1" applyFont="1" applyBorder="1" applyAlignment="1">
      <alignment horizontal="right"/>
    </xf>
    <xf numFmtId="49" fontId="28" fillId="0" borderId="4" xfId="1" applyNumberFormat="1" applyFont="1" applyBorder="1" applyAlignment="1">
      <alignment horizontal="center" wrapText="1"/>
    </xf>
    <xf numFmtId="167" fontId="30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left" wrapText="1"/>
    </xf>
    <xf numFmtId="0" fontId="28" fillId="0" borderId="4" xfId="0" quotePrefix="1" applyFont="1" applyBorder="1" applyAlignment="1">
      <alignment horizontal="center" wrapText="1"/>
    </xf>
    <xf numFmtId="170" fontId="11" fillId="0" borderId="4" xfId="0" applyNumberFormat="1" applyFont="1" applyBorder="1" applyAlignment="1">
      <alignment horizontal="center" wrapText="1"/>
    </xf>
    <xf numFmtId="167" fontId="11" fillId="0" borderId="4" xfId="11" applyNumberFormat="1" applyFont="1" applyBorder="1" applyAlignment="1">
      <alignment wrapText="1"/>
    </xf>
    <xf numFmtId="0" fontId="13" fillId="0" borderId="5" xfId="1" applyFont="1" applyBorder="1" applyAlignment="1">
      <alignment horizontal="center" wrapText="1"/>
    </xf>
    <xf numFmtId="167" fontId="11" fillId="0" borderId="5" xfId="11" applyNumberFormat="1" applyFont="1" applyBorder="1" applyAlignment="1">
      <alignment horizontal="left" wrapText="1"/>
    </xf>
    <xf numFmtId="167" fontId="11" fillId="0" borderId="5" xfId="11" applyNumberFormat="1" applyFont="1" applyBorder="1"/>
    <xf numFmtId="49" fontId="13" fillId="0" borderId="5" xfId="1" applyNumberFormat="1" applyFont="1" applyBorder="1" applyAlignment="1">
      <alignment horizontal="center" wrapText="1"/>
    </xf>
    <xf numFmtId="167" fontId="11" fillId="0" borderId="4" xfId="1" applyNumberFormat="1" applyFont="1" applyBorder="1" applyAlignment="1">
      <alignment horizontal="center" wrapText="1"/>
    </xf>
    <xf numFmtId="0" fontId="11" fillId="0" borderId="4" xfId="0" applyFont="1" applyBorder="1"/>
    <xf numFmtId="49" fontId="13" fillId="0" borderId="4" xfId="0" applyNumberFormat="1" applyFont="1" applyBorder="1" applyAlignment="1">
      <alignment horizontal="center"/>
    </xf>
    <xf numFmtId="167" fontId="11" fillId="0" borderId="4" xfId="0" applyNumberFormat="1" applyFont="1" applyBorder="1" applyAlignment="1">
      <alignment horizontal="left" wrapText="1"/>
    </xf>
    <xf numFmtId="167" fontId="35" fillId="0" borderId="1" xfId="0" applyNumberFormat="1" applyFont="1" applyBorder="1" applyAlignment="1">
      <alignment horizontal="left" wrapText="1"/>
    </xf>
    <xf numFmtId="167" fontId="35" fillId="0" borderId="1" xfId="58764" applyNumberFormat="1" applyFont="1" applyBorder="1"/>
    <xf numFmtId="4" fontId="35" fillId="0" borderId="1" xfId="2" applyNumberFormat="1" applyFont="1" applyBorder="1" applyAlignment="1">
      <alignment horizontal="center"/>
    </xf>
    <xf numFmtId="4" fontId="36" fillId="0" borderId="1" xfId="2" applyNumberFormat="1" applyFont="1" applyBorder="1" applyAlignment="1">
      <alignment horizontal="center"/>
    </xf>
    <xf numFmtId="17" fontId="35" fillId="0" borderId="1" xfId="0" applyNumberFormat="1" applyFont="1" applyBorder="1" applyAlignment="1">
      <alignment horizontal="left" wrapText="1"/>
    </xf>
    <xf numFmtId="14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 wrapText="1"/>
    </xf>
    <xf numFmtId="0" fontId="35" fillId="0" borderId="1" xfId="1" applyFont="1" applyBorder="1" applyAlignment="1">
      <alignment horizontal="center" wrapText="1"/>
    </xf>
    <xf numFmtId="17" fontId="35" fillId="0" borderId="1" xfId="1" applyNumberFormat="1" applyFont="1" applyBorder="1" applyAlignment="1">
      <alignment horizontal="center" wrapText="1"/>
    </xf>
    <xf numFmtId="1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4" fontId="37" fillId="0" borderId="1" xfId="2" applyNumberFormat="1" applyFont="1" applyBorder="1" applyAlignment="1">
      <alignment horizontal="center"/>
    </xf>
    <xf numFmtId="14" fontId="35" fillId="0" borderId="1" xfId="0" applyNumberFormat="1" applyFont="1" applyBorder="1" applyAlignment="1">
      <alignment horizontal="center" wrapText="1"/>
    </xf>
    <xf numFmtId="1" fontId="35" fillId="0" borderId="1" xfId="0" quotePrefix="1" applyNumberFormat="1" applyFont="1" applyBorder="1" applyAlignment="1">
      <alignment horizontal="center"/>
    </xf>
    <xf numFmtId="0" fontId="35" fillId="0" borderId="1" xfId="0" quotePrefix="1" applyFont="1" applyBorder="1" applyAlignment="1">
      <alignment horizontal="center"/>
    </xf>
    <xf numFmtId="0" fontId="35" fillId="0" borderId="4" xfId="0" applyFont="1" applyBorder="1" applyAlignment="1">
      <alignment horizontal="left" wrapText="1"/>
    </xf>
    <xf numFmtId="167" fontId="35" fillId="0" borderId="4" xfId="10" applyNumberFormat="1" applyFont="1" applyBorder="1"/>
    <xf numFmtId="4" fontId="35" fillId="0" borderId="4" xfId="2" applyNumberFormat="1" applyFont="1" applyBorder="1" applyAlignment="1">
      <alignment horizontal="center"/>
    </xf>
    <xf numFmtId="4" fontId="36" fillId="0" borderId="4" xfId="2" applyNumberFormat="1" applyFont="1" applyBorder="1" applyAlignment="1">
      <alignment horizontal="center"/>
    </xf>
    <xf numFmtId="14" fontId="35" fillId="0" borderId="4" xfId="11" applyNumberFormat="1" applyFont="1" applyBorder="1" applyAlignment="1">
      <alignment horizontal="center"/>
    </xf>
    <xf numFmtId="49" fontId="38" fillId="0" borderId="4" xfId="0" applyNumberFormat="1" applyFont="1" applyBorder="1" applyAlignment="1">
      <alignment horizontal="center"/>
    </xf>
    <xf numFmtId="0" fontId="35" fillId="0" borderId="4" xfId="0" applyFont="1" applyBorder="1" applyAlignment="1">
      <alignment horizontal="center" wrapText="1"/>
    </xf>
    <xf numFmtId="0" fontId="35" fillId="0" borderId="4" xfId="0" applyFont="1" applyBorder="1" applyAlignment="1">
      <alignment horizontal="center"/>
    </xf>
    <xf numFmtId="14" fontId="35" fillId="0" borderId="4" xfId="0" applyNumberFormat="1" applyFont="1" applyBorder="1" applyAlignment="1">
      <alignment horizontal="center"/>
    </xf>
    <xf numFmtId="0" fontId="35" fillId="0" borderId="4" xfId="1" applyFont="1" applyBorder="1" applyAlignment="1">
      <alignment horizontal="center" wrapText="1"/>
    </xf>
    <xf numFmtId="49" fontId="35" fillId="0" borderId="4" xfId="1" applyNumberFormat="1" applyFont="1" applyBorder="1" applyAlignment="1">
      <alignment horizontal="center" wrapText="1"/>
    </xf>
    <xf numFmtId="167" fontId="35" fillId="0" borderId="4" xfId="0" applyNumberFormat="1" applyFont="1" applyBorder="1"/>
    <xf numFmtId="0" fontId="35" fillId="0" borderId="4" xfId="11" quotePrefix="1" applyFont="1" applyBorder="1" applyAlignment="1">
      <alignment horizontal="center"/>
    </xf>
    <xf numFmtId="0" fontId="35" fillId="0" borderId="1" xfId="0" quotePrefix="1" applyFont="1" applyBorder="1" applyAlignment="1">
      <alignment horizontal="center" wrapText="1"/>
    </xf>
    <xf numFmtId="0" fontId="35" fillId="0" borderId="1" xfId="0" applyFont="1" applyBorder="1" applyAlignment="1">
      <alignment horizontal="left" wrapText="1"/>
    </xf>
    <xf numFmtId="167" fontId="35" fillId="0" borderId="1" xfId="10" applyNumberFormat="1" applyFont="1" applyBorder="1"/>
    <xf numFmtId="1" fontId="35" fillId="3" borderId="1" xfId="0" quotePrefix="1" applyNumberFormat="1" applyFont="1" applyFill="1" applyBorder="1" applyAlignment="1">
      <alignment horizontal="center"/>
    </xf>
    <xf numFmtId="0" fontId="35" fillId="0" borderId="4" xfId="1" quotePrefix="1" applyFont="1" applyBorder="1" applyAlignment="1">
      <alignment horizontal="center" wrapText="1"/>
    </xf>
    <xf numFmtId="0" fontId="35" fillId="0" borderId="4" xfId="0" quotePrefix="1" applyFont="1" applyBorder="1" applyAlignment="1">
      <alignment horizontal="center" wrapText="1"/>
    </xf>
    <xf numFmtId="0" fontId="1" fillId="3" borderId="0" xfId="1" applyFill="1"/>
    <xf numFmtId="44" fontId="5" fillId="3" borderId="0" xfId="1" applyNumberFormat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 vertical="center" wrapText="1"/>
    </xf>
    <xf numFmtId="0" fontId="24" fillId="3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center" vertical="center" wrapText="1"/>
    </xf>
    <xf numFmtId="0" fontId="35" fillId="3" borderId="4" xfId="0" applyFont="1" applyFill="1" applyBorder="1" applyAlignment="1">
      <alignment horizontal="left" wrapText="1"/>
    </xf>
    <xf numFmtId="167" fontId="35" fillId="3" borderId="4" xfId="10" applyNumberFormat="1" applyFont="1" applyFill="1" applyBorder="1"/>
    <xf numFmtId="14" fontId="35" fillId="3" borderId="4" xfId="11" applyNumberFormat="1" applyFont="1" applyFill="1" applyBorder="1" applyAlignment="1">
      <alignment horizontal="center"/>
    </xf>
    <xf numFmtId="14" fontId="35" fillId="3" borderId="4" xfId="0" applyNumberFormat="1" applyFont="1" applyFill="1" applyBorder="1" applyAlignment="1">
      <alignment horizontal="center" wrapText="1"/>
    </xf>
    <xf numFmtId="0" fontId="35" fillId="3" borderId="4" xfId="0" applyFont="1" applyFill="1" applyBorder="1" applyAlignment="1">
      <alignment horizontal="center" wrapText="1"/>
    </xf>
    <xf numFmtId="49" fontId="38" fillId="3" borderId="4" xfId="0" applyNumberFormat="1" applyFont="1" applyFill="1" applyBorder="1" applyAlignment="1">
      <alignment horizontal="center"/>
    </xf>
    <xf numFmtId="0" fontId="35" fillId="3" borderId="4" xfId="0" applyFont="1" applyFill="1" applyBorder="1" applyAlignment="1">
      <alignment horizontal="center"/>
    </xf>
    <xf numFmtId="0" fontId="5" fillId="3" borderId="4" xfId="1" applyFont="1" applyFill="1" applyBorder="1" applyAlignment="1">
      <alignment horizontal="center" vertical="center"/>
    </xf>
    <xf numFmtId="0" fontId="0" fillId="3" borderId="0" xfId="0" applyFill="1"/>
    <xf numFmtId="167" fontId="0" fillId="3" borderId="0" xfId="0" applyNumberFormat="1" applyFill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7" fontId="35" fillId="0" borderId="0" xfId="0" applyNumberFormat="1" applyFont="1" applyAlignment="1">
      <alignment horizontal="left" wrapText="1"/>
    </xf>
    <xf numFmtId="4" fontId="35" fillId="3" borderId="4" xfId="2" applyNumberFormat="1" applyFont="1" applyFill="1" applyBorder="1" applyAlignment="1">
      <alignment horizontal="center"/>
    </xf>
    <xf numFmtId="4" fontId="36" fillId="3" borderId="4" xfId="2" applyNumberFormat="1" applyFont="1" applyFill="1" applyBorder="1" applyAlignment="1">
      <alignment horizontal="center"/>
    </xf>
    <xf numFmtId="1" fontId="35" fillId="3" borderId="4" xfId="0" applyNumberFormat="1" applyFont="1" applyFill="1" applyBorder="1" applyAlignment="1">
      <alignment horizontal="center" wrapText="1"/>
    </xf>
    <xf numFmtId="0" fontId="35" fillId="3" borderId="4" xfId="0" applyFont="1" applyFill="1" applyBorder="1"/>
    <xf numFmtId="0" fontId="35" fillId="3" borderId="4" xfId="11" applyFont="1" applyFill="1" applyBorder="1" applyAlignment="1">
      <alignment horizontal="center"/>
    </xf>
    <xf numFmtId="14" fontId="35" fillId="3" borderId="4" xfId="0" applyNumberFormat="1" applyFont="1" applyFill="1" applyBorder="1" applyAlignment="1">
      <alignment horizontal="center"/>
    </xf>
    <xf numFmtId="0" fontId="38" fillId="3" borderId="4" xfId="1" applyFont="1" applyFill="1" applyBorder="1" applyAlignment="1">
      <alignment horizontal="center" wrapText="1"/>
    </xf>
    <xf numFmtId="1" fontId="35" fillId="3" borderId="4" xfId="0" applyNumberFormat="1" applyFont="1" applyFill="1" applyBorder="1" applyAlignment="1">
      <alignment horizontal="center"/>
    </xf>
    <xf numFmtId="167" fontId="35" fillId="3" borderId="11" xfId="18" applyNumberFormat="1" applyFont="1" applyFill="1" applyBorder="1"/>
    <xf numFmtId="4" fontId="35" fillId="3" borderId="11" xfId="2" applyNumberFormat="1" applyFont="1" applyFill="1" applyBorder="1" applyAlignment="1">
      <alignment horizontal="center"/>
    </xf>
    <xf numFmtId="0" fontId="38" fillId="3" borderId="4" xfId="24" applyNumberFormat="1" applyFont="1" applyFill="1" applyBorder="1" applyAlignment="1">
      <alignment horizontal="center" wrapText="1"/>
    </xf>
    <xf numFmtId="0" fontId="35" fillId="3" borderId="4" xfId="1" applyFont="1" applyFill="1" applyBorder="1" applyAlignment="1">
      <alignment horizontal="left" wrapText="1"/>
    </xf>
    <xf numFmtId="0" fontId="35" fillId="3" borderId="4" xfId="1" applyFont="1" applyFill="1" applyBorder="1" applyAlignment="1">
      <alignment horizontal="center" wrapText="1"/>
    </xf>
    <xf numFmtId="0" fontId="36" fillId="0" borderId="1" xfId="0" quotePrefix="1" applyFont="1" applyBorder="1" applyAlignment="1">
      <alignment horizontal="center" wrapText="1"/>
    </xf>
    <xf numFmtId="167" fontId="35" fillId="3" borderId="4" xfId="15" applyNumberFormat="1" applyFont="1" applyFill="1" applyBorder="1" applyAlignment="1">
      <alignment wrapText="1"/>
    </xf>
    <xf numFmtId="4" fontId="36" fillId="3" borderId="10" xfId="2" applyNumberFormat="1" applyFont="1" applyFill="1" applyBorder="1" applyAlignment="1">
      <alignment horizontal="center"/>
    </xf>
    <xf numFmtId="0" fontId="35" fillId="3" borderId="1" xfId="11" applyFont="1" applyFill="1" applyBorder="1" applyAlignment="1">
      <alignment horizontal="left" wrapText="1"/>
    </xf>
    <xf numFmtId="0" fontId="35" fillId="3" borderId="4" xfId="11" applyFont="1" applyFill="1" applyBorder="1" applyAlignment="1">
      <alignment horizontal="center" wrapText="1"/>
    </xf>
    <xf numFmtId="1" fontId="35" fillId="3" borderId="4" xfId="11" applyNumberFormat="1" applyFont="1" applyFill="1" applyBorder="1" applyAlignment="1">
      <alignment horizontal="center"/>
    </xf>
    <xf numFmtId="0" fontId="36" fillId="4" borderId="4" xfId="0" applyFont="1" applyFill="1" applyBorder="1" applyAlignment="1">
      <alignment horizontal="center" wrapText="1"/>
    </xf>
    <xf numFmtId="0" fontId="35" fillId="3" borderId="1" xfId="0" applyFont="1" applyFill="1" applyBorder="1" applyAlignment="1">
      <alignment horizontal="left" wrapText="1"/>
    </xf>
    <xf numFmtId="0" fontId="36" fillId="3" borderId="4" xfId="0" applyFont="1" applyFill="1" applyBorder="1" applyAlignment="1">
      <alignment horizontal="center" wrapText="1"/>
    </xf>
    <xf numFmtId="49" fontId="35" fillId="3" borderId="4" xfId="1" applyNumberFormat="1" applyFont="1" applyFill="1" applyBorder="1" applyAlignment="1">
      <alignment horizontal="center" wrapText="1"/>
    </xf>
    <xf numFmtId="0" fontId="36" fillId="3" borderId="5" xfId="11" applyFont="1" applyFill="1" applyBorder="1" applyAlignment="1">
      <alignment horizontal="center" wrapText="1"/>
    </xf>
    <xf numFmtId="14" fontId="35" fillId="3" borderId="4" xfId="1" applyNumberFormat="1" applyFont="1" applyFill="1" applyBorder="1" applyAlignment="1">
      <alignment horizontal="center" wrapText="1"/>
    </xf>
    <xf numFmtId="0" fontId="36" fillId="3" borderId="1" xfId="0" quotePrefix="1" applyFont="1" applyFill="1" applyBorder="1" applyAlignment="1">
      <alignment horizontal="center" wrapText="1"/>
    </xf>
    <xf numFmtId="0" fontId="36" fillId="0" borderId="14" xfId="0" applyFont="1" applyBorder="1" applyAlignment="1">
      <alignment horizontal="center" wrapText="1"/>
    </xf>
    <xf numFmtId="0" fontId="38" fillId="3" borderId="4" xfId="0" applyFont="1" applyFill="1" applyBorder="1" applyAlignment="1">
      <alignment horizontal="center" wrapText="1"/>
    </xf>
    <xf numFmtId="167" fontId="35" fillId="3" borderId="4" xfId="0" applyNumberFormat="1" applyFont="1" applyFill="1" applyBorder="1"/>
    <xf numFmtId="0" fontId="36" fillId="0" borderId="1" xfId="0" quotePrefix="1" applyFont="1" applyBorder="1" applyAlignment="1">
      <alignment horizontal="center"/>
    </xf>
    <xf numFmtId="0" fontId="0" fillId="0" borderId="1" xfId="0" applyBorder="1"/>
    <xf numFmtId="0" fontId="39" fillId="5" borderId="4" xfId="11" applyFont="1" applyFill="1" applyBorder="1" applyAlignment="1">
      <alignment horizontal="left" wrapText="1"/>
    </xf>
    <xf numFmtId="0" fontId="40" fillId="5" borderId="4" xfId="0" applyFont="1" applyFill="1" applyBorder="1" applyAlignment="1">
      <alignment horizontal="left" wrapText="1"/>
    </xf>
    <xf numFmtId="167" fontId="40" fillId="5" borderId="1" xfId="0" applyNumberFormat="1" applyFont="1" applyFill="1" applyBorder="1" applyAlignment="1">
      <alignment horizontal="left" wrapText="1"/>
    </xf>
    <xf numFmtId="0" fontId="40" fillId="5" borderId="1" xfId="0" applyFont="1" applyFill="1" applyBorder="1" applyAlignment="1">
      <alignment horizontal="left" wrapText="1"/>
    </xf>
    <xf numFmtId="0" fontId="3" fillId="0" borderId="0" xfId="1" applyFont="1" applyAlignment="1">
      <alignment horizontal="center"/>
    </xf>
    <xf numFmtId="165" fontId="9" fillId="0" borderId="0" xfId="1" applyNumberFormat="1" applyFont="1" applyAlignment="1">
      <alignment horizontal="right"/>
    </xf>
    <xf numFmtId="0" fontId="5" fillId="2" borderId="7" xfId="1" applyFont="1" applyFill="1" applyBorder="1" applyAlignment="1">
      <alignment horizontal="center" vertical="center" wrapText="1"/>
    </xf>
    <xf numFmtId="0" fontId="0" fillId="0" borderId="7" xfId="0" applyBorder="1"/>
    <xf numFmtId="0" fontId="10" fillId="0" borderId="8" xfId="1" applyFont="1" applyBorder="1" applyAlignment="1">
      <alignment horizontal="left" wrapText="1"/>
    </xf>
    <xf numFmtId="0" fontId="10" fillId="0" borderId="0" xfId="1" applyFont="1" applyAlignment="1">
      <alignment horizontal="left" wrapText="1"/>
    </xf>
    <xf numFmtId="0" fontId="3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 wrapText="1"/>
    </xf>
    <xf numFmtId="0" fontId="10" fillId="0" borderId="12" xfId="1" applyFont="1" applyBorder="1" applyAlignment="1">
      <alignment horizontal="left" wrapText="1"/>
    </xf>
    <xf numFmtId="0" fontId="10" fillId="0" borderId="13" xfId="1" applyFont="1" applyBorder="1" applyAlignment="1">
      <alignment horizontal="left" wrapText="1"/>
    </xf>
    <xf numFmtId="0" fontId="3" fillId="0" borderId="0" xfId="1" applyFont="1" applyAlignment="1">
      <alignment horizontal="left" wrapText="1"/>
    </xf>
    <xf numFmtId="0" fontId="5" fillId="2" borderId="1" xfId="1" applyFont="1" applyFill="1" applyBorder="1" applyAlignment="1">
      <alignment horizontal="center" vertical="center" wrapText="1"/>
    </xf>
    <xf numFmtId="0" fontId="0" fillId="0" borderId="1" xfId="0" applyBorder="1"/>
    <xf numFmtId="167" fontId="3" fillId="0" borderId="0" xfId="1" applyNumberFormat="1" applyFont="1" applyAlignment="1">
      <alignment horizontal="left"/>
    </xf>
    <xf numFmtId="0" fontId="3" fillId="0" borderId="0" xfId="1" applyFont="1" applyAlignment="1">
      <alignment horizontal="left"/>
    </xf>
    <xf numFmtId="4" fontId="36" fillId="3" borderId="1" xfId="2" applyNumberFormat="1" applyFont="1" applyFill="1" applyBorder="1" applyAlignment="1">
      <alignment horizontal="center"/>
    </xf>
    <xf numFmtId="0" fontId="35" fillId="3" borderId="11" xfId="0" applyFont="1" applyFill="1" applyBorder="1" applyAlignment="1">
      <alignment horizontal="left" wrapText="1"/>
    </xf>
    <xf numFmtId="167" fontId="35" fillId="0" borderId="11" xfId="10" applyNumberFormat="1" applyFont="1" applyBorder="1"/>
    <xf numFmtId="4" fontId="35" fillId="0" borderId="11" xfId="2" applyNumberFormat="1" applyFont="1" applyBorder="1" applyAlignment="1">
      <alignment horizontal="center"/>
    </xf>
    <xf numFmtId="4" fontId="36" fillId="0" borderId="7" xfId="2" applyNumberFormat="1" applyFont="1" applyBorder="1" applyAlignment="1">
      <alignment horizontal="center"/>
    </xf>
    <xf numFmtId="17" fontId="35" fillId="0" borderId="7" xfId="0" applyNumberFormat="1" applyFont="1" applyBorder="1" applyAlignment="1">
      <alignment horizontal="left" wrapText="1"/>
    </xf>
    <xf numFmtId="14" fontId="35" fillId="0" borderId="11" xfId="11" applyNumberFormat="1" applyFont="1" applyBorder="1" applyAlignment="1">
      <alignment horizontal="center"/>
    </xf>
    <xf numFmtId="14" fontId="35" fillId="0" borderId="11" xfId="0" applyNumberFormat="1" applyFont="1" applyBorder="1" applyAlignment="1">
      <alignment horizontal="center" wrapText="1"/>
    </xf>
    <xf numFmtId="0" fontId="35" fillId="0" borderId="11" xfId="0" applyFont="1" applyBorder="1" applyAlignment="1">
      <alignment horizontal="center" wrapText="1"/>
    </xf>
    <xf numFmtId="49" fontId="38" fillId="0" borderId="11" xfId="0" applyNumberFormat="1" applyFont="1" applyBorder="1" applyAlignment="1">
      <alignment horizontal="center"/>
    </xf>
    <xf numFmtId="1" fontId="35" fillId="0" borderId="7" xfId="0" quotePrefix="1" applyNumberFormat="1" applyFont="1" applyBorder="1" applyAlignment="1">
      <alignment horizontal="center"/>
    </xf>
    <xf numFmtId="167" fontId="35" fillId="0" borderId="1" xfId="0" applyNumberFormat="1" applyFont="1" applyBorder="1"/>
    <xf numFmtId="49" fontId="35" fillId="0" borderId="1" xfId="1" applyNumberFormat="1" applyFont="1" applyBorder="1" applyAlignment="1">
      <alignment horizontal="center" wrapText="1"/>
    </xf>
    <xf numFmtId="0" fontId="35" fillId="0" borderId="1" xfId="11" quotePrefix="1" applyFont="1" applyBorder="1" applyAlignment="1">
      <alignment horizontal="center"/>
    </xf>
    <xf numFmtId="167" fontId="35" fillId="3" borderId="1" xfId="15" applyNumberFormat="1" applyFont="1" applyFill="1" applyBorder="1" applyAlignment="1">
      <alignment wrapText="1"/>
    </xf>
    <xf numFmtId="4" fontId="35" fillId="3" borderId="1" xfId="2" applyNumberFormat="1" applyFont="1" applyFill="1" applyBorder="1" applyAlignment="1">
      <alignment horizontal="center"/>
    </xf>
    <xf numFmtId="14" fontId="35" fillId="3" borderId="1" xfId="0" applyNumberFormat="1" applyFont="1" applyFill="1" applyBorder="1" applyAlignment="1">
      <alignment horizontal="center"/>
    </xf>
    <xf numFmtId="0" fontId="35" fillId="3" borderId="1" xfId="0" applyFont="1" applyFill="1" applyBorder="1" applyAlignment="1">
      <alignment horizontal="center" wrapText="1"/>
    </xf>
    <xf numFmtId="0" fontId="38" fillId="3" borderId="1" xfId="0" applyFont="1" applyFill="1" applyBorder="1" applyAlignment="1">
      <alignment horizontal="center" wrapText="1"/>
    </xf>
    <xf numFmtId="1" fontId="35" fillId="3" borderId="1" xfId="11" applyNumberFormat="1" applyFont="1" applyFill="1" applyBorder="1" applyAlignment="1">
      <alignment horizontal="center"/>
    </xf>
    <xf numFmtId="14" fontId="35" fillId="3" borderId="1" xfId="0" applyNumberFormat="1" applyFont="1" applyFill="1" applyBorder="1" applyAlignment="1">
      <alignment horizontal="center" wrapText="1"/>
    </xf>
  </cellXfs>
  <cellStyles count="58765">
    <cellStyle name="Comma 2" xfId="2" xr:uid="{00000000-0005-0000-0000-000000000000}"/>
    <cellStyle name="Currency" xfId="58764" builtinId="4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353"/>
  <sheetViews>
    <sheetView tabSelected="1" view="pageBreakPreview" topLeftCell="A71" zoomScale="82" zoomScaleNormal="100" zoomScaleSheetLayoutView="82" workbookViewId="0">
      <selection activeCell="B91" sqref="B91:L95"/>
    </sheetView>
  </sheetViews>
  <sheetFormatPr defaultRowHeight="14.4" x14ac:dyDescent="0.3"/>
  <cols>
    <col min="1" max="1" width="4.6640625" customWidth="1"/>
    <col min="2" max="2" width="35.33203125" customWidth="1"/>
    <col min="3" max="3" width="14.88671875" customWidth="1"/>
    <col min="4" max="4" width="15.33203125" customWidth="1"/>
    <col min="5" max="5" width="4.6640625" style="52" customWidth="1"/>
    <col min="6" max="6" width="4.6640625" customWidth="1"/>
    <col min="7" max="7" width="69.6640625" customWidth="1"/>
    <col min="8" max="8" width="15.88671875" bestFit="1" customWidth="1"/>
    <col min="9" max="9" width="12.33203125" customWidth="1"/>
    <col min="10" max="10" width="13.109375" customWidth="1"/>
    <col min="11" max="11" width="9.109375" customWidth="1"/>
    <col min="12" max="12" width="12" customWidth="1"/>
    <col min="13" max="13" width="15" customWidth="1"/>
    <col min="14" max="14" width="0.33203125" hidden="1" customWidth="1"/>
    <col min="15" max="15" width="11.109375" hidden="1" customWidth="1"/>
    <col min="16" max="16" width="0.33203125" customWidth="1"/>
    <col min="17" max="17" width="9.109375" hidden="1" customWidth="1"/>
  </cols>
  <sheetData>
    <row r="1" spans="1:16" ht="15.6" x14ac:dyDescent="0.3">
      <c r="A1" s="2" t="s">
        <v>0</v>
      </c>
      <c r="B1" s="34"/>
      <c r="C1" s="34"/>
      <c r="D1" s="34"/>
      <c r="E1" s="67"/>
      <c r="F1" s="34"/>
      <c r="G1" s="1"/>
      <c r="H1" s="1"/>
      <c r="I1" s="1"/>
      <c r="J1" s="1"/>
      <c r="K1" s="1"/>
      <c r="L1" s="1"/>
      <c r="M1" s="4" t="s">
        <v>43</v>
      </c>
    </row>
    <row r="2" spans="1:16" ht="15.6" x14ac:dyDescent="0.3">
      <c r="A2" s="259" t="s">
        <v>1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</row>
    <row r="3" spans="1:16" ht="15.75" customHeight="1" x14ac:dyDescent="0.35">
      <c r="A3" s="5"/>
      <c r="B3" s="6"/>
      <c r="C3" s="95"/>
      <c r="D3" s="260" t="s">
        <v>86</v>
      </c>
      <c r="E3" s="260"/>
      <c r="F3" s="260"/>
      <c r="G3" s="260"/>
      <c r="H3" s="7"/>
      <c r="I3" s="7"/>
      <c r="J3" s="7"/>
      <c r="K3" s="8"/>
      <c r="L3" s="254" t="s">
        <v>2</v>
      </c>
      <c r="M3" s="254"/>
    </row>
    <row r="4" spans="1:16" ht="15.6" x14ac:dyDescent="0.3">
      <c r="A4" s="5"/>
      <c r="B4" s="6"/>
      <c r="C4" s="96"/>
      <c r="D4" s="34"/>
      <c r="E4" s="67"/>
      <c r="F4" s="34"/>
      <c r="G4" s="34"/>
      <c r="H4" s="34"/>
      <c r="I4" s="34"/>
      <c r="J4" s="34"/>
      <c r="K4" s="34"/>
      <c r="L4" s="34"/>
      <c r="M4" s="1"/>
    </row>
    <row r="5" spans="1:16" ht="39.6" x14ac:dyDescent="0.3">
      <c r="A5" s="30"/>
      <c r="B5" s="31" t="s">
        <v>3</v>
      </c>
      <c r="C5" s="35" t="s">
        <v>4</v>
      </c>
      <c r="D5" s="32" t="s">
        <v>5</v>
      </c>
      <c r="E5" s="255" t="s">
        <v>6</v>
      </c>
      <c r="F5" s="256"/>
      <c r="G5" s="31" t="s">
        <v>7</v>
      </c>
      <c r="H5" s="35" t="s">
        <v>8</v>
      </c>
      <c r="I5" s="35" t="s">
        <v>9</v>
      </c>
      <c r="J5" s="35" t="s">
        <v>10</v>
      </c>
      <c r="K5" s="35" t="s">
        <v>11</v>
      </c>
      <c r="L5" s="35" t="s">
        <v>12</v>
      </c>
      <c r="M5" s="35" t="s">
        <v>13</v>
      </c>
    </row>
    <row r="6" spans="1:16" x14ac:dyDescent="0.3">
      <c r="A6" s="19"/>
      <c r="B6" s="14" t="s">
        <v>14</v>
      </c>
      <c r="C6" s="33"/>
      <c r="D6" s="12"/>
      <c r="E6" s="68"/>
      <c r="F6" s="33"/>
      <c r="G6" s="14"/>
      <c r="H6" s="33"/>
      <c r="I6" s="33"/>
      <c r="J6" s="33"/>
      <c r="K6" s="33"/>
      <c r="L6" s="33"/>
      <c r="M6" s="33"/>
    </row>
    <row r="7" spans="1:16" s="52" customFormat="1" ht="24.75" customHeight="1" x14ac:dyDescent="0.3">
      <c r="A7" s="20">
        <f>1+A6</f>
        <v>1</v>
      </c>
      <c r="B7" s="166" t="s">
        <v>15</v>
      </c>
      <c r="C7" s="167">
        <v>629.69000000000005</v>
      </c>
      <c r="D7" s="167">
        <v>629.69000000000005</v>
      </c>
      <c r="E7" s="168" t="s">
        <v>16</v>
      </c>
      <c r="F7" s="169" t="s">
        <v>17</v>
      </c>
      <c r="G7" s="170" t="s">
        <v>18</v>
      </c>
      <c r="H7" s="171"/>
      <c r="I7" s="172" t="s">
        <v>19</v>
      </c>
      <c r="J7" s="173"/>
      <c r="K7" s="174"/>
      <c r="L7" s="175">
        <v>4200</v>
      </c>
      <c r="M7" s="176"/>
      <c r="N7" s="56"/>
      <c r="O7" s="56"/>
    </row>
    <row r="8" spans="1:16" ht="30.6" x14ac:dyDescent="0.3">
      <c r="A8" s="20">
        <f>1+A7</f>
        <v>2</v>
      </c>
      <c r="B8" s="249" t="s">
        <v>44</v>
      </c>
      <c r="C8" s="232">
        <v>200</v>
      </c>
      <c r="D8" s="232">
        <v>200</v>
      </c>
      <c r="E8" s="211" t="s">
        <v>37</v>
      </c>
      <c r="F8" s="233" t="s">
        <v>38</v>
      </c>
      <c r="G8" s="234" t="s">
        <v>45</v>
      </c>
      <c r="H8" s="208">
        <v>45145</v>
      </c>
      <c r="I8" s="235"/>
      <c r="J8" s="208"/>
      <c r="K8" s="209"/>
      <c r="L8" s="236">
        <v>4053</v>
      </c>
      <c r="M8" s="237" t="s">
        <v>141</v>
      </c>
    </row>
    <row r="9" spans="1:16" ht="30.6" x14ac:dyDescent="0.3">
      <c r="A9" s="20">
        <f>A8+1</f>
        <v>3</v>
      </c>
      <c r="B9" s="250" t="s">
        <v>46</v>
      </c>
      <c r="C9" s="206">
        <v>50</v>
      </c>
      <c r="D9" s="206">
        <v>50</v>
      </c>
      <c r="E9" s="218" t="s">
        <v>37</v>
      </c>
      <c r="F9" s="233" t="s">
        <v>38</v>
      </c>
      <c r="G9" s="238" t="s">
        <v>47</v>
      </c>
      <c r="H9" s="242">
        <v>45145</v>
      </c>
      <c r="I9" s="209"/>
      <c r="J9" s="242"/>
      <c r="K9" s="230"/>
      <c r="L9" s="225">
        <v>4053</v>
      </c>
      <c r="M9" s="237" t="s">
        <v>140</v>
      </c>
    </row>
    <row r="10" spans="1:16" ht="15.6" x14ac:dyDescent="0.3">
      <c r="A10" s="20">
        <v>4</v>
      </c>
      <c r="B10" s="250" t="s">
        <v>48</v>
      </c>
      <c r="C10" s="206">
        <v>200</v>
      </c>
      <c r="D10" s="206">
        <v>200</v>
      </c>
      <c r="E10" s="218" t="s">
        <v>37</v>
      </c>
      <c r="F10" s="233" t="s">
        <v>17</v>
      </c>
      <c r="G10" s="238" t="s">
        <v>49</v>
      </c>
      <c r="H10" s="208">
        <v>45160</v>
      </c>
      <c r="I10" s="209"/>
      <c r="J10" s="208"/>
      <c r="K10" s="230"/>
      <c r="L10" s="225">
        <v>4053</v>
      </c>
      <c r="M10" s="237" t="s">
        <v>139</v>
      </c>
    </row>
    <row r="11" spans="1:16" ht="15.6" x14ac:dyDescent="0.3">
      <c r="A11" s="20">
        <f>A10+1</f>
        <v>5</v>
      </c>
      <c r="B11" s="250" t="s">
        <v>51</v>
      </c>
      <c r="C11" s="206">
        <v>200</v>
      </c>
      <c r="D11" s="206">
        <v>200</v>
      </c>
      <c r="E11" s="218" t="s">
        <v>37</v>
      </c>
      <c r="F11" s="233" t="s">
        <v>17</v>
      </c>
      <c r="G11" s="238" t="s">
        <v>50</v>
      </c>
      <c r="H11" s="242">
        <v>45162</v>
      </c>
      <c r="I11" s="209"/>
      <c r="J11" s="242"/>
      <c r="K11" s="230"/>
      <c r="L11" s="225">
        <v>4053</v>
      </c>
      <c r="M11" s="237" t="s">
        <v>138</v>
      </c>
    </row>
    <row r="12" spans="1:16" ht="15.6" x14ac:dyDescent="0.3">
      <c r="A12" s="20">
        <f t="shared" ref="A12:A14" si="0">A11+1</f>
        <v>6</v>
      </c>
      <c r="B12" s="205" t="s">
        <v>52</v>
      </c>
      <c r="C12" s="206">
        <v>1292.58</v>
      </c>
      <c r="D12" s="206">
        <v>1292.58</v>
      </c>
      <c r="E12" s="218" t="s">
        <v>37</v>
      </c>
      <c r="F12" s="233" t="s">
        <v>38</v>
      </c>
      <c r="G12" s="238" t="s">
        <v>53</v>
      </c>
      <c r="H12" s="208">
        <v>45136</v>
      </c>
      <c r="I12" s="208"/>
      <c r="J12" s="208"/>
      <c r="K12" s="210"/>
      <c r="L12" s="222">
        <v>1100</v>
      </c>
      <c r="M12" s="239" t="s">
        <v>54</v>
      </c>
      <c r="P12" s="216"/>
    </row>
    <row r="13" spans="1:16" ht="30.6" x14ac:dyDescent="0.3">
      <c r="A13" s="20">
        <f t="shared" si="0"/>
        <v>7</v>
      </c>
      <c r="B13" s="205" t="s">
        <v>55</v>
      </c>
      <c r="C13" s="206">
        <v>6688.57</v>
      </c>
      <c r="D13" s="206">
        <v>6688.57</v>
      </c>
      <c r="E13" s="218" t="s">
        <v>37</v>
      </c>
      <c r="F13" s="233" t="s">
        <v>38</v>
      </c>
      <c r="G13" s="238" t="s">
        <v>56</v>
      </c>
      <c r="H13" s="208">
        <v>45136</v>
      </c>
      <c r="I13" s="208"/>
      <c r="J13" s="208"/>
      <c r="K13" s="210"/>
      <c r="L13" s="222">
        <v>1200</v>
      </c>
      <c r="M13" s="239" t="s">
        <v>57</v>
      </c>
      <c r="N13" s="40"/>
    </row>
    <row r="14" spans="1:16" ht="45.6" x14ac:dyDescent="0.3">
      <c r="A14" s="20">
        <f t="shared" si="0"/>
        <v>8</v>
      </c>
      <c r="B14" s="166" t="s">
        <v>55</v>
      </c>
      <c r="C14" s="167">
        <v>542.63</v>
      </c>
      <c r="D14" s="167">
        <v>542.63</v>
      </c>
      <c r="E14" s="177" t="s">
        <v>37</v>
      </c>
      <c r="F14" s="169" t="s">
        <v>17</v>
      </c>
      <c r="G14" s="170" t="s">
        <v>60</v>
      </c>
      <c r="H14" s="178">
        <v>45136</v>
      </c>
      <c r="I14" s="172"/>
      <c r="J14" s="173"/>
      <c r="K14" s="174"/>
      <c r="L14" s="197">
        <v>1600</v>
      </c>
      <c r="M14" s="239" t="s">
        <v>61</v>
      </c>
    </row>
    <row r="15" spans="1:16" ht="45.6" x14ac:dyDescent="0.3">
      <c r="A15" s="20">
        <f t="shared" ref="A15:A16" si="1">A14+1</f>
        <v>9</v>
      </c>
      <c r="B15" s="166" t="s">
        <v>55</v>
      </c>
      <c r="C15" s="167">
        <v>2395.48</v>
      </c>
      <c r="D15" s="167">
        <v>2395.48</v>
      </c>
      <c r="E15" s="177" t="s">
        <v>37</v>
      </c>
      <c r="F15" s="169" t="s">
        <v>38</v>
      </c>
      <c r="G15" s="170" t="s">
        <v>58</v>
      </c>
      <c r="H15" s="178">
        <v>45136</v>
      </c>
      <c r="I15" s="172"/>
      <c r="J15" s="173"/>
      <c r="K15" s="174"/>
      <c r="L15" s="197">
        <v>1700</v>
      </c>
      <c r="M15" s="239" t="s">
        <v>59</v>
      </c>
      <c r="P15" s="215"/>
    </row>
    <row r="16" spans="1:16" ht="30" customHeight="1" x14ac:dyDescent="0.3">
      <c r="A16" s="20">
        <f t="shared" si="1"/>
        <v>10</v>
      </c>
      <c r="B16" s="205" t="s">
        <v>62</v>
      </c>
      <c r="C16" s="246">
        <v>1586.33</v>
      </c>
      <c r="D16" s="246">
        <v>1586.33</v>
      </c>
      <c r="E16" s="218" t="s">
        <v>37</v>
      </c>
      <c r="F16" s="233" t="s">
        <v>38</v>
      </c>
      <c r="G16" s="238" t="s">
        <v>63</v>
      </c>
      <c r="H16" s="208">
        <v>45136</v>
      </c>
      <c r="I16" s="211"/>
      <c r="J16" s="208"/>
      <c r="K16" s="240"/>
      <c r="L16" s="222">
        <v>1600</v>
      </c>
      <c r="M16" s="241" t="s">
        <v>64</v>
      </c>
    </row>
    <row r="17" spans="1:18" ht="15.6" x14ac:dyDescent="0.3">
      <c r="A17" s="20">
        <v>11</v>
      </c>
      <c r="B17" s="166" t="s">
        <v>65</v>
      </c>
      <c r="C17" s="167">
        <v>400</v>
      </c>
      <c r="D17" s="167">
        <v>400</v>
      </c>
      <c r="E17" s="177" t="s">
        <v>37</v>
      </c>
      <c r="F17" s="169" t="s">
        <v>17</v>
      </c>
      <c r="G17" s="170" t="s">
        <v>66</v>
      </c>
      <c r="H17" s="178">
        <v>45136</v>
      </c>
      <c r="I17" s="172"/>
      <c r="J17" s="173"/>
      <c r="K17" s="174"/>
      <c r="L17" s="197">
        <v>3600</v>
      </c>
      <c r="M17" s="241" t="s">
        <v>67</v>
      </c>
    </row>
    <row r="18" spans="1:18" ht="15.6" x14ac:dyDescent="0.3">
      <c r="A18" s="20">
        <v>12</v>
      </c>
      <c r="B18" s="181" t="s">
        <v>65</v>
      </c>
      <c r="C18" s="192">
        <v>300</v>
      </c>
      <c r="D18" s="192">
        <v>300</v>
      </c>
      <c r="E18" s="183" t="s">
        <v>37</v>
      </c>
      <c r="F18" s="184" t="s">
        <v>38</v>
      </c>
      <c r="G18" s="181" t="s">
        <v>68</v>
      </c>
      <c r="H18" s="189">
        <v>45136</v>
      </c>
      <c r="I18" s="187"/>
      <c r="J18" s="190"/>
      <c r="K18" s="191"/>
      <c r="L18" s="193">
        <v>3600</v>
      </c>
      <c r="M18" s="231" t="s">
        <v>69</v>
      </c>
    </row>
    <row r="19" spans="1:18" ht="30.6" x14ac:dyDescent="0.3">
      <c r="A19" s="20">
        <f t="shared" ref="A19:A20" si="2">A18+1</f>
        <v>13</v>
      </c>
      <c r="B19" s="166" t="s">
        <v>65</v>
      </c>
      <c r="C19" s="167">
        <v>1326</v>
      </c>
      <c r="D19" s="167">
        <v>1326</v>
      </c>
      <c r="E19" s="177" t="s">
        <v>37</v>
      </c>
      <c r="F19" s="169" t="s">
        <v>38</v>
      </c>
      <c r="G19" s="166" t="s">
        <v>70</v>
      </c>
      <c r="H19" s="178">
        <v>45150</v>
      </c>
      <c r="I19" s="172"/>
      <c r="J19" s="173"/>
      <c r="K19" s="174"/>
      <c r="L19" s="179">
        <v>3600</v>
      </c>
      <c r="M19" s="231" t="s">
        <v>71</v>
      </c>
    </row>
    <row r="20" spans="1:18" ht="15.6" x14ac:dyDescent="0.3">
      <c r="A20" s="20">
        <f t="shared" si="2"/>
        <v>14</v>
      </c>
      <c r="B20" s="205" t="s">
        <v>42</v>
      </c>
      <c r="C20" s="206">
        <v>139.75</v>
      </c>
      <c r="D20" s="206">
        <v>139.75</v>
      </c>
      <c r="E20" s="218" t="s">
        <v>37</v>
      </c>
      <c r="F20" s="219" t="s">
        <v>17</v>
      </c>
      <c r="G20" s="205" t="s">
        <v>72</v>
      </c>
      <c r="H20" s="207">
        <v>45150</v>
      </c>
      <c r="I20" s="220"/>
      <c r="J20" s="221"/>
      <c r="K20" s="210"/>
      <c r="L20" s="222">
        <v>3600</v>
      </c>
      <c r="M20" s="231" t="s">
        <v>73</v>
      </c>
      <c r="O20" s="40"/>
    </row>
    <row r="21" spans="1:18" ht="15.6" x14ac:dyDescent="0.3">
      <c r="A21" s="20">
        <f t="shared" ref="A21:A23" si="3">A20+1</f>
        <v>15</v>
      </c>
      <c r="B21" s="205" t="s">
        <v>65</v>
      </c>
      <c r="C21" s="206">
        <v>561</v>
      </c>
      <c r="D21" s="206">
        <v>561</v>
      </c>
      <c r="E21" s="218" t="s">
        <v>37</v>
      </c>
      <c r="F21" s="219" t="s">
        <v>38</v>
      </c>
      <c r="G21" s="205" t="s">
        <v>74</v>
      </c>
      <c r="H21" s="223">
        <v>45150</v>
      </c>
      <c r="I21" s="220"/>
      <c r="J21" s="221"/>
      <c r="K21" s="210"/>
      <c r="L21" s="222">
        <v>3600</v>
      </c>
      <c r="M21" s="231" t="s">
        <v>76</v>
      </c>
    </row>
    <row r="22" spans="1:18" ht="15.6" x14ac:dyDescent="0.3">
      <c r="A22" s="20">
        <f t="shared" si="3"/>
        <v>16</v>
      </c>
      <c r="B22" s="205" t="s">
        <v>42</v>
      </c>
      <c r="C22" s="206">
        <v>1487.73</v>
      </c>
      <c r="D22" s="206">
        <v>1487.73</v>
      </c>
      <c r="E22" s="218" t="s">
        <v>37</v>
      </c>
      <c r="F22" s="219" t="s">
        <v>38</v>
      </c>
      <c r="G22" s="205" t="s">
        <v>77</v>
      </c>
      <c r="H22" s="223">
        <v>45150</v>
      </c>
      <c r="I22" s="220"/>
      <c r="J22" s="224"/>
      <c r="K22" s="224"/>
      <c r="L22" s="225">
        <v>3600</v>
      </c>
      <c r="M22" s="231" t="s">
        <v>75</v>
      </c>
      <c r="N22" s="40"/>
    </row>
    <row r="23" spans="1:18" ht="15.6" x14ac:dyDescent="0.3">
      <c r="A23" s="20">
        <f t="shared" si="3"/>
        <v>17</v>
      </c>
      <c r="B23" s="205" t="s">
        <v>40</v>
      </c>
      <c r="C23" s="206">
        <v>99.18</v>
      </c>
      <c r="D23" s="206">
        <v>99.18</v>
      </c>
      <c r="E23" s="218" t="s">
        <v>37</v>
      </c>
      <c r="F23" s="219" t="s">
        <v>38</v>
      </c>
      <c r="G23" s="205" t="s">
        <v>78</v>
      </c>
      <c r="H23" s="223">
        <v>45150</v>
      </c>
      <c r="I23" s="220"/>
      <c r="J23" s="224"/>
      <c r="K23" s="224"/>
      <c r="L23" s="225">
        <v>2400</v>
      </c>
      <c r="M23" s="231" t="s">
        <v>79</v>
      </c>
      <c r="N23" s="40"/>
      <c r="P23" s="215"/>
    </row>
    <row r="24" spans="1:18" ht="15.6" x14ac:dyDescent="0.3">
      <c r="A24" s="20">
        <f t="shared" ref="A24" si="4">A23+1</f>
        <v>18</v>
      </c>
      <c r="B24" s="205" t="s">
        <v>39</v>
      </c>
      <c r="C24" s="226">
        <v>336.02</v>
      </c>
      <c r="D24" s="226">
        <v>336.02</v>
      </c>
      <c r="E24" s="227" t="s">
        <v>37</v>
      </c>
      <c r="F24" s="219" t="s">
        <v>38</v>
      </c>
      <c r="G24" s="205" t="s">
        <v>80</v>
      </c>
      <c r="H24" s="223">
        <v>45150</v>
      </c>
      <c r="I24" s="220"/>
      <c r="J24" s="228"/>
      <c r="K24" s="228"/>
      <c r="L24" s="225">
        <v>2400</v>
      </c>
      <c r="M24" s="231" t="s">
        <v>81</v>
      </c>
    </row>
    <row r="25" spans="1:18" ht="15.6" x14ac:dyDescent="0.3">
      <c r="A25" s="20">
        <v>19</v>
      </c>
      <c r="B25" s="229" t="s">
        <v>65</v>
      </c>
      <c r="C25" s="206">
        <v>153</v>
      </c>
      <c r="D25" s="206">
        <v>153</v>
      </c>
      <c r="E25" s="218" t="s">
        <v>37</v>
      </c>
      <c r="F25" s="219" t="s">
        <v>38</v>
      </c>
      <c r="G25" s="205" t="s">
        <v>82</v>
      </c>
      <c r="H25" s="223">
        <v>45150</v>
      </c>
      <c r="I25" s="220"/>
      <c r="J25" s="209"/>
      <c r="K25" s="209"/>
      <c r="L25" s="230">
        <v>3600</v>
      </c>
      <c r="M25" s="231" t="s">
        <v>83</v>
      </c>
    </row>
    <row r="26" spans="1:18" ht="15.6" x14ac:dyDescent="0.3">
      <c r="A26" s="21">
        <f t="shared" ref="A26" si="5">1+A25</f>
        <v>20</v>
      </c>
      <c r="B26" s="181" t="s">
        <v>42</v>
      </c>
      <c r="C26" s="192">
        <v>470.95</v>
      </c>
      <c r="D26" s="192">
        <v>470.95</v>
      </c>
      <c r="E26" s="183" t="s">
        <v>37</v>
      </c>
      <c r="F26" s="184" t="s">
        <v>38</v>
      </c>
      <c r="G26" s="181" t="s">
        <v>84</v>
      </c>
      <c r="H26" s="189">
        <v>45150</v>
      </c>
      <c r="I26" s="188"/>
      <c r="J26" s="190"/>
      <c r="K26" s="191"/>
      <c r="L26" s="193">
        <v>3600</v>
      </c>
      <c r="M26" s="231" t="s">
        <v>85</v>
      </c>
      <c r="N26" s="45"/>
      <c r="O26" s="46"/>
      <c r="P26" s="47"/>
      <c r="Q26" s="48"/>
      <c r="R26" s="47"/>
    </row>
    <row r="27" spans="1:18" x14ac:dyDescent="0.3">
      <c r="A27" s="1"/>
      <c r="B27" s="16" t="s">
        <v>20</v>
      </c>
      <c r="C27" s="17">
        <f>SUM(C7:C26)</f>
        <v>19058.91</v>
      </c>
      <c r="D27" s="17">
        <f>SUM(D7:D26)</f>
        <v>19058.91</v>
      </c>
      <c r="E27" s="257"/>
      <c r="F27" s="258"/>
      <c r="G27" s="258"/>
      <c r="H27" s="258"/>
      <c r="I27" s="258"/>
      <c r="J27" s="258"/>
      <c r="K27" s="258"/>
      <c r="L27" s="258"/>
      <c r="M27" s="1"/>
    </row>
    <row r="28" spans="1:18" x14ac:dyDescent="0.3">
      <c r="A28" s="1"/>
      <c r="B28" s="9" t="s">
        <v>21</v>
      </c>
      <c r="C28" s="28">
        <f>SUM(C27)</f>
        <v>19058.91</v>
      </c>
      <c r="D28" s="28">
        <f>SUM(D27)</f>
        <v>19058.91</v>
      </c>
      <c r="E28" s="69"/>
      <c r="F28" s="24"/>
      <c r="G28" s="97"/>
      <c r="H28" s="23" t="s">
        <v>147</v>
      </c>
      <c r="I28" s="23"/>
      <c r="J28" s="36"/>
      <c r="K28" s="36"/>
      <c r="L28" s="23" t="s">
        <v>147</v>
      </c>
      <c r="M28" s="23"/>
    </row>
    <row r="29" spans="1:18" ht="15.6" x14ac:dyDescent="0.3">
      <c r="A29" s="1"/>
      <c r="B29" s="22"/>
      <c r="C29" s="18"/>
      <c r="D29" s="18"/>
      <c r="E29" s="69"/>
      <c r="F29" s="24"/>
      <c r="G29" s="24"/>
      <c r="H29" s="25" t="s">
        <v>22</v>
      </c>
      <c r="I29" s="25"/>
      <c r="J29" s="25"/>
      <c r="K29" s="25"/>
      <c r="L29" s="25" t="s">
        <v>23</v>
      </c>
      <c r="M29" s="1"/>
    </row>
    <row r="30" spans="1:18" ht="15.6" x14ac:dyDescent="0.3">
      <c r="A30" s="1"/>
      <c r="B30" s="109"/>
      <c r="C30" s="18"/>
      <c r="D30" s="18"/>
      <c r="E30" s="70"/>
      <c r="F30" s="36"/>
      <c r="G30" s="36"/>
      <c r="H30" s="3" t="s">
        <v>24</v>
      </c>
      <c r="I30" s="3"/>
      <c r="J30" s="3"/>
      <c r="K30" s="3"/>
      <c r="L30" s="3" t="s">
        <v>25</v>
      </c>
      <c r="M30" s="62"/>
    </row>
    <row r="31" spans="1:18" ht="15.6" x14ac:dyDescent="0.3">
      <c r="A31" s="10" t="s">
        <v>26</v>
      </c>
      <c r="B31" s="1"/>
      <c r="C31" s="10" t="s">
        <v>137</v>
      </c>
      <c r="D31" s="1"/>
      <c r="E31" s="70"/>
      <c r="F31" s="36"/>
      <c r="G31" s="118"/>
      <c r="H31" s="3"/>
      <c r="I31" s="3"/>
      <c r="J31" s="1"/>
      <c r="K31" s="1"/>
      <c r="L31" s="3"/>
      <c r="M31" s="26"/>
    </row>
    <row r="32" spans="1:18" ht="15.6" x14ac:dyDescent="0.3">
      <c r="A32" s="10"/>
      <c r="B32" s="1"/>
      <c r="C32" s="10"/>
      <c r="D32" s="1"/>
      <c r="E32" s="70"/>
      <c r="F32" s="36"/>
      <c r="G32" s="118"/>
      <c r="H32" s="23" t="s">
        <v>147</v>
      </c>
      <c r="I32" s="13"/>
      <c r="J32" s="1"/>
      <c r="K32" s="1"/>
      <c r="L32" s="23" t="s">
        <v>147</v>
      </c>
      <c r="M32" s="15"/>
    </row>
    <row r="33" spans="1:14" ht="15.6" x14ac:dyDescent="0.3">
      <c r="A33" s="10"/>
      <c r="B33" s="1"/>
      <c r="C33" s="10"/>
      <c r="D33" s="1"/>
      <c r="E33" s="70"/>
      <c r="F33" s="36"/>
      <c r="G33" s="36"/>
      <c r="H33" s="3" t="s">
        <v>23</v>
      </c>
      <c r="I33" s="3"/>
      <c r="J33" s="1"/>
      <c r="K33" s="1"/>
      <c r="L33" s="3" t="s">
        <v>23</v>
      </c>
      <c r="M33" s="26"/>
    </row>
    <row r="34" spans="1:14" ht="15.6" x14ac:dyDescent="0.3">
      <c r="A34" s="11" t="s">
        <v>27</v>
      </c>
      <c r="B34" s="1"/>
      <c r="C34" s="1"/>
      <c r="D34" s="1"/>
      <c r="E34" s="71"/>
      <c r="F34" s="1"/>
      <c r="G34" s="1"/>
      <c r="H34" s="3" t="s">
        <v>28</v>
      </c>
      <c r="I34" s="1"/>
      <c r="J34" s="1"/>
      <c r="K34" s="1"/>
      <c r="L34" s="3" t="s">
        <v>29</v>
      </c>
      <c r="M34" s="1"/>
    </row>
    <row r="35" spans="1:14" ht="15.6" x14ac:dyDescent="0.3">
      <c r="A35" s="11"/>
      <c r="B35" s="1"/>
      <c r="C35" s="1"/>
      <c r="D35" s="1"/>
      <c r="E35" s="71"/>
      <c r="F35" s="1"/>
      <c r="G35" s="1"/>
      <c r="H35" s="3"/>
      <c r="I35" s="1"/>
      <c r="J35" s="1"/>
      <c r="K35" s="1"/>
      <c r="L35" s="3"/>
      <c r="M35" s="1"/>
    </row>
    <row r="36" spans="1:14" ht="15.6" x14ac:dyDescent="0.3">
      <c r="A36" s="2" t="s">
        <v>0</v>
      </c>
      <c r="B36" s="34"/>
      <c r="C36" s="34"/>
      <c r="D36" s="34"/>
      <c r="E36" s="67"/>
      <c r="F36" s="34"/>
      <c r="G36" s="1"/>
      <c r="H36" s="1"/>
      <c r="I36" s="1"/>
      <c r="J36" s="1"/>
      <c r="K36" s="1"/>
      <c r="L36" s="1"/>
      <c r="M36" s="4" t="str">
        <f>M1</f>
        <v>Skeda Nru. 261/2023</v>
      </c>
    </row>
    <row r="37" spans="1:14" ht="15.6" x14ac:dyDescent="0.3">
      <c r="A37" s="253" t="s">
        <v>30</v>
      </c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</row>
    <row r="38" spans="1:14" ht="16.2" x14ac:dyDescent="0.35">
      <c r="A38" s="5"/>
      <c r="B38" s="6"/>
      <c r="C38" s="95"/>
      <c r="D38" s="253" t="str">
        <f>D3</f>
        <v>Data: 26_07_2023 - 05_09_2023</v>
      </c>
      <c r="E38" s="253"/>
      <c r="F38" s="253"/>
      <c r="G38" s="253"/>
      <c r="H38" s="7"/>
      <c r="I38" s="7"/>
      <c r="J38" s="7"/>
      <c r="K38" s="8"/>
      <c r="L38" s="254" t="s">
        <v>2</v>
      </c>
      <c r="M38" s="254"/>
    </row>
    <row r="39" spans="1:14" ht="15.6" x14ac:dyDescent="0.3">
      <c r="A39" s="5"/>
      <c r="B39" s="6"/>
      <c r="C39" s="34"/>
      <c r="D39" s="34"/>
      <c r="E39" s="67"/>
      <c r="F39" s="34"/>
      <c r="G39" s="34"/>
      <c r="H39" s="34"/>
      <c r="I39" s="34"/>
      <c r="J39" s="34"/>
      <c r="K39" s="34"/>
      <c r="L39" s="34"/>
      <c r="M39" s="1"/>
    </row>
    <row r="40" spans="1:14" ht="39.6" x14ac:dyDescent="0.3">
      <c r="A40" s="30"/>
      <c r="B40" s="31" t="s">
        <v>3</v>
      </c>
      <c r="C40" s="35" t="s">
        <v>4</v>
      </c>
      <c r="D40" s="32" t="s">
        <v>5</v>
      </c>
      <c r="E40" s="255" t="s">
        <v>6</v>
      </c>
      <c r="F40" s="256"/>
      <c r="G40" s="31" t="s">
        <v>7</v>
      </c>
      <c r="H40" s="35" t="s">
        <v>8</v>
      </c>
      <c r="I40" s="35" t="s">
        <v>9</v>
      </c>
      <c r="J40" s="35" t="s">
        <v>10</v>
      </c>
      <c r="K40" s="35" t="s">
        <v>11</v>
      </c>
      <c r="L40" s="35" t="s">
        <v>12</v>
      </c>
      <c r="M40" s="35" t="s">
        <v>13</v>
      </c>
    </row>
    <row r="41" spans="1:14" x14ac:dyDescent="0.3">
      <c r="A41" s="19"/>
      <c r="B41" s="14"/>
      <c r="C41" s="33"/>
      <c r="D41" s="12"/>
      <c r="E41" s="68"/>
      <c r="F41" s="33"/>
      <c r="G41" s="14"/>
      <c r="H41" s="33"/>
      <c r="I41" s="33"/>
      <c r="J41" s="33"/>
      <c r="K41" s="33"/>
      <c r="L41" s="33"/>
      <c r="M41" s="33"/>
    </row>
    <row r="42" spans="1:14" ht="15.6" x14ac:dyDescent="0.3">
      <c r="A42" s="29">
        <v>21</v>
      </c>
      <c r="B42" s="181" t="s">
        <v>40</v>
      </c>
      <c r="C42" s="192">
        <v>188.18</v>
      </c>
      <c r="D42" s="192">
        <v>188.18</v>
      </c>
      <c r="E42" s="183" t="s">
        <v>37</v>
      </c>
      <c r="F42" s="184" t="s">
        <v>38</v>
      </c>
      <c r="G42" s="217" t="s">
        <v>87</v>
      </c>
      <c r="H42" s="189"/>
      <c r="I42" s="187"/>
      <c r="J42" s="190"/>
      <c r="K42" s="191"/>
      <c r="L42" s="197">
        <v>2400</v>
      </c>
      <c r="M42" s="231" t="s">
        <v>88</v>
      </c>
    </row>
    <row r="43" spans="1:14" ht="30.75" customHeight="1" x14ac:dyDescent="0.3">
      <c r="A43" s="20">
        <f>A42+1</f>
        <v>22</v>
      </c>
      <c r="B43" s="166" t="s">
        <v>39</v>
      </c>
      <c r="C43" s="167">
        <v>223.08</v>
      </c>
      <c r="D43" s="167">
        <v>223.08</v>
      </c>
      <c r="E43" s="183" t="s">
        <v>37</v>
      </c>
      <c r="F43" s="184" t="s">
        <v>38</v>
      </c>
      <c r="G43" s="217" t="s">
        <v>89</v>
      </c>
      <c r="H43" s="178"/>
      <c r="I43" s="172"/>
      <c r="J43" s="173"/>
      <c r="K43" s="174"/>
      <c r="L43" s="197">
        <v>2400</v>
      </c>
      <c r="M43" s="231" t="s">
        <v>90</v>
      </c>
      <c r="N43" s="40"/>
    </row>
    <row r="44" spans="1:14" ht="30" customHeight="1" x14ac:dyDescent="0.3">
      <c r="A44" s="20">
        <f>A43+1</f>
        <v>23</v>
      </c>
      <c r="B44" s="181" t="s">
        <v>41</v>
      </c>
      <c r="C44" s="182">
        <v>935</v>
      </c>
      <c r="D44" s="182">
        <v>935</v>
      </c>
      <c r="E44" s="183" t="s">
        <v>37</v>
      </c>
      <c r="F44" s="184" t="s">
        <v>38</v>
      </c>
      <c r="G44" s="217" t="s">
        <v>91</v>
      </c>
      <c r="H44" s="185"/>
      <c r="I44" s="187"/>
      <c r="J44" s="199"/>
      <c r="K44" s="186"/>
      <c r="L44" s="188">
        <v>3600</v>
      </c>
      <c r="M44" s="231" t="s">
        <v>92</v>
      </c>
    </row>
    <row r="45" spans="1:14" ht="15.6" x14ac:dyDescent="0.3">
      <c r="A45" s="20">
        <f t="shared" ref="A45:A61" si="6">A44+1</f>
        <v>24</v>
      </c>
      <c r="B45" s="166" t="s">
        <v>42</v>
      </c>
      <c r="C45" s="167">
        <v>532.63</v>
      </c>
      <c r="D45" s="167">
        <v>532.63</v>
      </c>
      <c r="E45" s="183" t="s">
        <v>37</v>
      </c>
      <c r="F45" s="184" t="s">
        <v>38</v>
      </c>
      <c r="G45" s="217" t="s">
        <v>93</v>
      </c>
      <c r="H45" s="178"/>
      <c r="I45" s="172"/>
      <c r="J45" s="173"/>
      <c r="K45" s="174"/>
      <c r="L45" s="197">
        <v>3600</v>
      </c>
      <c r="M45" s="231" t="s">
        <v>94</v>
      </c>
    </row>
    <row r="46" spans="1:14" ht="15.6" x14ac:dyDescent="0.3">
      <c r="A46" s="20">
        <f t="shared" si="6"/>
        <v>25</v>
      </c>
      <c r="B46" s="166" t="s">
        <v>40</v>
      </c>
      <c r="C46" s="206">
        <v>52.29</v>
      </c>
      <c r="D46" s="206">
        <v>52.29</v>
      </c>
      <c r="E46" s="183" t="s">
        <v>37</v>
      </c>
      <c r="F46" s="184" t="s">
        <v>38</v>
      </c>
      <c r="G46" s="217" t="s">
        <v>95</v>
      </c>
      <c r="H46" s="207"/>
      <c r="I46" s="208"/>
      <c r="J46" s="209"/>
      <c r="K46" s="210"/>
      <c r="L46" s="211">
        <v>2400</v>
      </c>
      <c r="M46" s="243" t="s">
        <v>96</v>
      </c>
    </row>
    <row r="47" spans="1:14" ht="15.6" x14ac:dyDescent="0.3">
      <c r="A47" s="20">
        <f t="shared" si="6"/>
        <v>26</v>
      </c>
      <c r="B47" s="205" t="s">
        <v>39</v>
      </c>
      <c r="C47" s="167">
        <v>172.4</v>
      </c>
      <c r="D47" s="167">
        <v>172.4</v>
      </c>
      <c r="E47" s="183" t="s">
        <v>37</v>
      </c>
      <c r="F47" s="169" t="s">
        <v>38</v>
      </c>
      <c r="G47" s="217" t="s">
        <v>97</v>
      </c>
      <c r="H47" s="178"/>
      <c r="I47" s="172"/>
      <c r="J47" s="173"/>
      <c r="K47" s="174"/>
      <c r="L47" s="179">
        <v>2400</v>
      </c>
      <c r="M47" s="231" t="s">
        <v>98</v>
      </c>
      <c r="N47" s="40"/>
    </row>
    <row r="48" spans="1:14" ht="36" customHeight="1" x14ac:dyDescent="0.3">
      <c r="A48" s="20">
        <f t="shared" si="6"/>
        <v>27</v>
      </c>
      <c r="B48" s="181" t="s">
        <v>41</v>
      </c>
      <c r="C48" s="192">
        <v>1394</v>
      </c>
      <c r="D48" s="192">
        <v>1394</v>
      </c>
      <c r="E48" s="177" t="s">
        <v>37</v>
      </c>
      <c r="F48" s="169" t="s">
        <v>17</v>
      </c>
      <c r="G48" s="217" t="s">
        <v>99</v>
      </c>
      <c r="H48" s="189"/>
      <c r="I48" s="187"/>
      <c r="J48" s="198"/>
      <c r="K48" s="191"/>
      <c r="L48" s="193">
        <v>3600</v>
      </c>
      <c r="M48" s="231" t="s">
        <v>100</v>
      </c>
    </row>
    <row r="49" spans="1:17" ht="15.6" x14ac:dyDescent="0.3">
      <c r="A49" s="20">
        <f t="shared" si="6"/>
        <v>28</v>
      </c>
      <c r="B49" s="181" t="s">
        <v>42</v>
      </c>
      <c r="C49" s="192">
        <v>676.08</v>
      </c>
      <c r="D49" s="192">
        <v>676.08</v>
      </c>
      <c r="E49" s="183" t="s">
        <v>37</v>
      </c>
      <c r="F49" s="184" t="s">
        <v>38</v>
      </c>
      <c r="G49" s="217" t="s">
        <v>101</v>
      </c>
      <c r="H49" s="189"/>
      <c r="I49" s="188"/>
      <c r="J49" s="190"/>
      <c r="K49" s="191"/>
      <c r="L49" s="193">
        <v>3600</v>
      </c>
      <c r="M49" s="231" t="s">
        <v>102</v>
      </c>
    </row>
    <row r="50" spans="1:17" ht="32.25" customHeight="1" x14ac:dyDescent="0.3">
      <c r="A50" s="20">
        <f t="shared" si="6"/>
        <v>29</v>
      </c>
      <c r="B50" s="181" t="s">
        <v>40</v>
      </c>
      <c r="C50" s="192">
        <v>32.020000000000003</v>
      </c>
      <c r="D50" s="192">
        <v>32.020000000000003</v>
      </c>
      <c r="E50" s="183" t="s">
        <v>37</v>
      </c>
      <c r="F50" s="184" t="s">
        <v>38</v>
      </c>
      <c r="G50" s="217" t="s">
        <v>103</v>
      </c>
      <c r="H50" s="189"/>
      <c r="I50" s="188"/>
      <c r="J50" s="190"/>
      <c r="K50" s="191"/>
      <c r="L50" s="193">
        <v>2400</v>
      </c>
      <c r="M50" s="231" t="s">
        <v>104</v>
      </c>
    </row>
    <row r="51" spans="1:17" ht="32.25" customHeight="1" x14ac:dyDescent="0.3">
      <c r="A51" s="20">
        <f t="shared" si="6"/>
        <v>30</v>
      </c>
      <c r="B51" s="181" t="s">
        <v>41</v>
      </c>
      <c r="C51" s="192">
        <v>3704</v>
      </c>
      <c r="D51" s="192">
        <v>3704</v>
      </c>
      <c r="E51" s="183" t="s">
        <v>37</v>
      </c>
      <c r="F51" s="184" t="s">
        <v>38</v>
      </c>
      <c r="G51" s="217" t="s">
        <v>105</v>
      </c>
      <c r="H51" s="189"/>
      <c r="I51" s="188"/>
      <c r="J51" s="190"/>
      <c r="K51" s="191"/>
      <c r="L51" s="193">
        <v>3600</v>
      </c>
      <c r="M51" s="231" t="s">
        <v>106</v>
      </c>
      <c r="N51" s="41"/>
      <c r="O51" s="42"/>
      <c r="P51" s="43"/>
      <c r="Q51" s="41"/>
    </row>
    <row r="52" spans="1:17" ht="40.5" customHeight="1" x14ac:dyDescent="0.3">
      <c r="A52" s="20">
        <f t="shared" si="6"/>
        <v>31</v>
      </c>
      <c r="B52" s="181" t="s">
        <v>42</v>
      </c>
      <c r="C52" s="192">
        <v>403.17</v>
      </c>
      <c r="D52" s="192">
        <v>403.17</v>
      </c>
      <c r="E52" s="183" t="s">
        <v>37</v>
      </c>
      <c r="F52" s="184" t="s">
        <v>38</v>
      </c>
      <c r="G52" s="217" t="s">
        <v>107</v>
      </c>
      <c r="H52" s="189"/>
      <c r="I52" s="188"/>
      <c r="J52" s="190"/>
      <c r="K52" s="191"/>
      <c r="L52" s="193">
        <v>3600</v>
      </c>
      <c r="M52" s="231" t="s">
        <v>108</v>
      </c>
      <c r="N52" s="40"/>
    </row>
    <row r="53" spans="1:17" ht="15.6" x14ac:dyDescent="0.3">
      <c r="A53" s="20">
        <f t="shared" si="6"/>
        <v>32</v>
      </c>
      <c r="B53" s="250" t="s">
        <v>109</v>
      </c>
      <c r="C53" s="192">
        <v>15</v>
      </c>
      <c r="D53" s="192">
        <v>15</v>
      </c>
      <c r="E53" s="183" t="s">
        <v>37</v>
      </c>
      <c r="F53" s="184" t="s">
        <v>38</v>
      </c>
      <c r="G53" s="181" t="s">
        <v>110</v>
      </c>
      <c r="H53" s="189"/>
      <c r="I53" s="187"/>
      <c r="J53" s="190"/>
      <c r="K53" s="191"/>
      <c r="L53" s="193">
        <v>3600</v>
      </c>
      <c r="M53" s="244" t="s">
        <v>111</v>
      </c>
      <c r="N53" s="40"/>
    </row>
    <row r="54" spans="1:17" ht="15.6" x14ac:dyDescent="0.3">
      <c r="A54" s="20">
        <f t="shared" si="6"/>
        <v>33</v>
      </c>
      <c r="B54" s="181" t="s">
        <v>39</v>
      </c>
      <c r="C54" s="192">
        <v>46.25</v>
      </c>
      <c r="D54" s="192">
        <v>46.25</v>
      </c>
      <c r="E54" s="183" t="s">
        <v>37</v>
      </c>
      <c r="F54" s="184" t="s">
        <v>38</v>
      </c>
      <c r="G54" s="181" t="s">
        <v>112</v>
      </c>
      <c r="H54" s="189"/>
      <c r="I54" s="187"/>
      <c r="J54" s="190"/>
      <c r="K54" s="191"/>
      <c r="L54" s="193">
        <v>2400</v>
      </c>
      <c r="M54" s="231" t="s">
        <v>113</v>
      </c>
      <c r="O54" s="40"/>
    </row>
    <row r="55" spans="1:17" ht="15.6" x14ac:dyDescent="0.3">
      <c r="A55" s="20">
        <f t="shared" si="6"/>
        <v>34</v>
      </c>
      <c r="B55" s="205" t="s">
        <v>52</v>
      </c>
      <c r="C55" s="206">
        <v>1292.58</v>
      </c>
      <c r="D55" s="206">
        <v>1292.58</v>
      </c>
      <c r="E55" s="218" t="s">
        <v>37</v>
      </c>
      <c r="F55" s="233" t="s">
        <v>38</v>
      </c>
      <c r="G55" s="238" t="s">
        <v>124</v>
      </c>
      <c r="H55" s="208">
        <v>45162</v>
      </c>
      <c r="I55" s="208"/>
      <c r="J55" s="208"/>
      <c r="K55" s="210"/>
      <c r="L55" s="222">
        <v>1100</v>
      </c>
      <c r="M55" s="239" t="s">
        <v>125</v>
      </c>
    </row>
    <row r="56" spans="1:17" ht="30.6" x14ac:dyDescent="0.3">
      <c r="A56" s="20">
        <f t="shared" si="6"/>
        <v>35</v>
      </c>
      <c r="B56" s="205" t="s">
        <v>55</v>
      </c>
      <c r="C56" s="206">
        <v>6374.22</v>
      </c>
      <c r="D56" s="206">
        <v>6374.22</v>
      </c>
      <c r="E56" s="218" t="s">
        <v>37</v>
      </c>
      <c r="F56" s="233" t="s">
        <v>38</v>
      </c>
      <c r="G56" s="238" t="s">
        <v>146</v>
      </c>
      <c r="H56" s="178">
        <v>45162</v>
      </c>
      <c r="I56" s="208"/>
      <c r="J56" s="208"/>
      <c r="K56" s="210"/>
      <c r="L56" s="222">
        <v>1200</v>
      </c>
      <c r="M56" s="239" t="s">
        <v>127</v>
      </c>
    </row>
    <row r="57" spans="1:17" s="213" customFormat="1" ht="30" customHeight="1" x14ac:dyDescent="0.3">
      <c r="A57" s="212">
        <f t="shared" si="6"/>
        <v>36</v>
      </c>
      <c r="B57" s="166" t="s">
        <v>55</v>
      </c>
      <c r="C57" s="167">
        <v>173.74</v>
      </c>
      <c r="D57" s="167">
        <v>173.74</v>
      </c>
      <c r="E57" s="177" t="s">
        <v>37</v>
      </c>
      <c r="F57" s="169" t="s">
        <v>17</v>
      </c>
      <c r="G57" s="170" t="s">
        <v>126</v>
      </c>
      <c r="H57" s="178">
        <v>45162</v>
      </c>
      <c r="I57" s="172"/>
      <c r="J57" s="173"/>
      <c r="K57" s="174"/>
      <c r="L57" s="197">
        <v>1600</v>
      </c>
      <c r="M57" s="239" t="s">
        <v>128</v>
      </c>
      <c r="N57" s="214"/>
    </row>
    <row r="58" spans="1:17" ht="45.6" x14ac:dyDescent="0.3">
      <c r="A58" s="20">
        <f t="shared" si="6"/>
        <v>37</v>
      </c>
      <c r="B58" s="166" t="s">
        <v>55</v>
      </c>
      <c r="C58" s="167">
        <v>3101</v>
      </c>
      <c r="D58" s="167">
        <v>3101</v>
      </c>
      <c r="E58" s="177" t="s">
        <v>37</v>
      </c>
      <c r="F58" s="169" t="s">
        <v>38</v>
      </c>
      <c r="G58" s="170" t="s">
        <v>129</v>
      </c>
      <c r="H58" s="178">
        <v>45162</v>
      </c>
      <c r="I58" s="172"/>
      <c r="J58" s="173"/>
      <c r="K58" s="174"/>
      <c r="L58" s="197">
        <v>1700</v>
      </c>
      <c r="M58" s="239" t="s">
        <v>130</v>
      </c>
      <c r="N58" s="40"/>
    </row>
    <row r="59" spans="1:17" ht="31.5" customHeight="1" x14ac:dyDescent="0.3">
      <c r="A59" s="20">
        <f t="shared" si="6"/>
        <v>38</v>
      </c>
      <c r="B59" s="205" t="s">
        <v>62</v>
      </c>
      <c r="C59" s="246">
        <v>1507.33</v>
      </c>
      <c r="D59" s="246">
        <v>1507.33</v>
      </c>
      <c r="E59" s="218" t="s">
        <v>37</v>
      </c>
      <c r="F59" s="233" t="s">
        <v>38</v>
      </c>
      <c r="G59" s="238" t="s">
        <v>131</v>
      </c>
      <c r="H59" s="208">
        <v>45162</v>
      </c>
      <c r="I59" s="211"/>
      <c r="J59" s="208"/>
      <c r="K59" s="240"/>
      <c r="L59" s="222">
        <v>1600</v>
      </c>
      <c r="M59" s="241" t="s">
        <v>132</v>
      </c>
    </row>
    <row r="60" spans="1:17" ht="15.6" x14ac:dyDescent="0.3">
      <c r="A60" s="20">
        <f t="shared" si="6"/>
        <v>39</v>
      </c>
      <c r="B60" s="251" t="s">
        <v>122</v>
      </c>
      <c r="C60" s="167">
        <v>1499.38</v>
      </c>
      <c r="D60" s="167">
        <v>1499.38</v>
      </c>
      <c r="E60" s="177" t="s">
        <v>16</v>
      </c>
      <c r="F60" s="169" t="s">
        <v>17</v>
      </c>
      <c r="G60" s="166" t="s">
        <v>123</v>
      </c>
      <c r="H60" s="178"/>
      <c r="I60" s="172"/>
      <c r="J60" s="173"/>
      <c r="K60" s="174"/>
      <c r="L60" s="197">
        <v>3801</v>
      </c>
      <c r="M60" s="231" t="s">
        <v>133</v>
      </c>
    </row>
    <row r="61" spans="1:17" ht="15.6" x14ac:dyDescent="0.3">
      <c r="A61" s="21">
        <f t="shared" si="6"/>
        <v>40</v>
      </c>
      <c r="B61" s="250" t="s">
        <v>114</v>
      </c>
      <c r="C61" s="232">
        <v>2000</v>
      </c>
      <c r="D61" s="232">
        <v>2000</v>
      </c>
      <c r="E61" s="227" t="s">
        <v>37</v>
      </c>
      <c r="F61" s="219" t="s">
        <v>17</v>
      </c>
      <c r="G61" s="205" t="s">
        <v>115</v>
      </c>
      <c r="H61" s="223">
        <v>45162</v>
      </c>
      <c r="I61" s="209" t="s">
        <v>116</v>
      </c>
      <c r="J61" s="209"/>
      <c r="K61" s="245"/>
      <c r="L61" s="236">
        <v>3062</v>
      </c>
      <c r="M61" s="231" t="s">
        <v>134</v>
      </c>
    </row>
    <row r="62" spans="1:17" x14ac:dyDescent="0.3">
      <c r="A62" s="1"/>
      <c r="B62" s="16" t="s">
        <v>20</v>
      </c>
      <c r="C62" s="17">
        <f>SUM(C42:C61)</f>
        <v>24322.350000000002</v>
      </c>
      <c r="D62" s="17">
        <f>SUM(D42:D61)</f>
        <v>24322.350000000002</v>
      </c>
      <c r="E62" s="261"/>
      <c r="F62" s="262"/>
      <c r="G62" s="262"/>
      <c r="H62" s="262"/>
      <c r="I62" s="262"/>
      <c r="J62" s="262"/>
      <c r="K62" s="262"/>
      <c r="L62" s="262"/>
      <c r="M62" s="1"/>
    </row>
    <row r="63" spans="1:17" x14ac:dyDescent="0.3">
      <c r="A63" s="1"/>
      <c r="B63" s="9" t="s">
        <v>21</v>
      </c>
      <c r="C63" s="28">
        <f>C62+C28</f>
        <v>43381.26</v>
      </c>
      <c r="D63" s="28">
        <f>D62+D28</f>
        <v>43381.26</v>
      </c>
      <c r="E63" s="69"/>
      <c r="F63" s="24"/>
      <c r="G63" s="24"/>
      <c r="H63" s="23"/>
      <c r="I63" s="23"/>
      <c r="J63" s="36"/>
      <c r="K63" s="36"/>
      <c r="L63" s="23"/>
      <c r="M63" s="23"/>
    </row>
    <row r="64" spans="1:17" ht="15.6" x14ac:dyDescent="0.3">
      <c r="A64" s="1"/>
      <c r="B64" s="22"/>
      <c r="C64" s="18"/>
      <c r="D64" s="18"/>
      <c r="E64" s="69"/>
      <c r="F64" s="24"/>
      <c r="G64" s="24"/>
      <c r="H64" s="25" t="s">
        <v>22</v>
      </c>
      <c r="I64" s="25"/>
      <c r="J64" s="25"/>
      <c r="K64" s="25"/>
      <c r="L64" s="25" t="s">
        <v>23</v>
      </c>
      <c r="M64" s="1"/>
    </row>
    <row r="65" spans="1:14" ht="15.6" x14ac:dyDescent="0.3">
      <c r="A65" s="1"/>
      <c r="B65" s="22"/>
      <c r="C65" s="18"/>
      <c r="D65" s="18"/>
      <c r="E65" s="70"/>
      <c r="F65" s="36"/>
      <c r="G65" s="36"/>
      <c r="H65" s="3" t="s">
        <v>24</v>
      </c>
      <c r="I65" s="3"/>
      <c r="J65" s="3"/>
      <c r="K65" s="3"/>
      <c r="L65" s="3" t="s">
        <v>25</v>
      </c>
      <c r="M65" s="62"/>
    </row>
    <row r="66" spans="1:14" ht="15.6" x14ac:dyDescent="0.3">
      <c r="A66" s="10" t="s">
        <v>26</v>
      </c>
      <c r="B66" s="1"/>
      <c r="C66" s="10" t="str">
        <f>C31</f>
        <v>Minuti 59/K9/23</v>
      </c>
      <c r="D66" s="1"/>
      <c r="E66" s="70"/>
      <c r="F66" s="36"/>
      <c r="G66" s="36"/>
      <c r="H66" s="3"/>
      <c r="I66" s="3"/>
      <c r="J66" s="1"/>
      <c r="K66" s="1"/>
      <c r="L66" s="3"/>
      <c r="M66" s="26"/>
    </row>
    <row r="67" spans="1:14" ht="15.6" x14ac:dyDescent="0.3">
      <c r="A67" s="10"/>
      <c r="B67" s="1"/>
      <c r="C67" s="10"/>
      <c r="D67" s="1"/>
      <c r="E67" s="70"/>
      <c r="F67" s="36"/>
      <c r="G67" s="36"/>
      <c r="H67" s="27"/>
      <c r="I67" s="13"/>
      <c r="J67" s="1"/>
      <c r="K67" s="1"/>
      <c r="L67" s="27"/>
      <c r="M67" s="15"/>
    </row>
    <row r="68" spans="1:14" ht="15.6" x14ac:dyDescent="0.3">
      <c r="A68" s="10"/>
      <c r="B68" s="1"/>
      <c r="C68" s="10"/>
      <c r="D68" s="253"/>
      <c r="E68" s="253"/>
      <c r="F68" s="253"/>
      <c r="G68" s="253"/>
      <c r="H68" s="3" t="s">
        <v>23</v>
      </c>
      <c r="I68" s="3"/>
      <c r="J68" s="1"/>
      <c r="K68" s="1"/>
      <c r="L68" s="3" t="s">
        <v>23</v>
      </c>
      <c r="M68" s="26"/>
    </row>
    <row r="69" spans="1:14" ht="15.6" x14ac:dyDescent="0.3">
      <c r="A69" s="11" t="s">
        <v>27</v>
      </c>
      <c r="B69" s="1"/>
      <c r="C69" s="1"/>
      <c r="D69" s="34"/>
      <c r="E69" s="67"/>
      <c r="F69" s="34"/>
      <c r="G69" s="34"/>
      <c r="H69" s="3" t="s">
        <v>28</v>
      </c>
      <c r="I69" s="1"/>
      <c r="J69" s="1"/>
      <c r="K69" s="1"/>
      <c r="L69" s="3" t="s">
        <v>29</v>
      </c>
      <c r="M69" s="1"/>
    </row>
    <row r="70" spans="1:14" ht="15.6" x14ac:dyDescent="0.3">
      <c r="A70" s="2" t="s">
        <v>0</v>
      </c>
      <c r="B70" s="34"/>
      <c r="C70" s="34"/>
      <c r="D70" s="201"/>
      <c r="E70" s="203"/>
      <c r="F70" s="204"/>
      <c r="G70" s="202"/>
      <c r="H70" s="200"/>
      <c r="I70" s="1"/>
      <c r="J70" s="1"/>
      <c r="K70" s="1"/>
      <c r="L70" s="1"/>
      <c r="M70" s="4" t="str">
        <f>M36</f>
        <v>Skeda Nru. 261/2023</v>
      </c>
    </row>
    <row r="71" spans="1:14" ht="15.6" x14ac:dyDescent="0.3">
      <c r="A71" s="253" t="s">
        <v>30</v>
      </c>
      <c r="B71" s="253"/>
      <c r="C71" s="253"/>
      <c r="D71" s="253"/>
      <c r="E71" s="253"/>
      <c r="F71" s="253"/>
      <c r="G71" s="253"/>
      <c r="H71" s="253"/>
      <c r="I71" s="253"/>
      <c r="J71" s="253"/>
      <c r="K71" s="253"/>
      <c r="L71" s="253"/>
      <c r="M71" s="253"/>
    </row>
    <row r="72" spans="1:14" ht="16.2" x14ac:dyDescent="0.35">
      <c r="A72" s="5"/>
      <c r="B72" s="6"/>
      <c r="C72" s="1"/>
      <c r="G72" s="263" t="s">
        <v>86</v>
      </c>
      <c r="H72" s="263"/>
      <c r="I72" s="263"/>
      <c r="J72" s="263"/>
      <c r="K72" s="8"/>
      <c r="L72" s="254" t="s">
        <v>2</v>
      </c>
      <c r="M72" s="254"/>
    </row>
    <row r="73" spans="1:14" ht="15.6" x14ac:dyDescent="0.3">
      <c r="A73" s="5"/>
      <c r="B73" s="6"/>
      <c r="C73" s="34"/>
      <c r="H73" s="34"/>
      <c r="I73" s="34"/>
      <c r="J73" s="34"/>
      <c r="K73" s="34"/>
      <c r="L73" s="34"/>
      <c r="M73" s="1"/>
    </row>
    <row r="74" spans="1:14" ht="39.6" x14ac:dyDescent="0.3">
      <c r="A74" s="30"/>
      <c r="B74" s="31" t="s">
        <v>3</v>
      </c>
      <c r="C74" s="35" t="s">
        <v>4</v>
      </c>
      <c r="D74" s="32" t="s">
        <v>5</v>
      </c>
      <c r="E74" s="255" t="s">
        <v>6</v>
      </c>
      <c r="F74" s="256"/>
      <c r="G74" s="31" t="s">
        <v>7</v>
      </c>
      <c r="H74" s="35" t="s">
        <v>8</v>
      </c>
      <c r="I74" s="35" t="s">
        <v>9</v>
      </c>
      <c r="J74" s="35" t="s">
        <v>10</v>
      </c>
      <c r="K74" s="35" t="s">
        <v>11</v>
      </c>
      <c r="L74" s="35" t="s">
        <v>12</v>
      </c>
      <c r="M74" s="35" t="s">
        <v>13</v>
      </c>
    </row>
    <row r="75" spans="1:14" x14ac:dyDescent="0.3">
      <c r="A75" s="19"/>
      <c r="B75" s="14" t="s">
        <v>14</v>
      </c>
      <c r="C75" s="33"/>
      <c r="D75" s="12"/>
      <c r="E75" s="68"/>
      <c r="F75" s="33"/>
      <c r="G75" s="14"/>
      <c r="H75" s="33"/>
      <c r="I75" s="33"/>
      <c r="J75" s="33"/>
      <c r="K75" s="33"/>
      <c r="L75" s="33"/>
      <c r="M75" s="33"/>
    </row>
    <row r="76" spans="1:14" ht="31.5" customHeight="1" x14ac:dyDescent="0.3">
      <c r="A76" s="29">
        <v>41</v>
      </c>
      <c r="B76" s="252" t="s">
        <v>120</v>
      </c>
      <c r="C76" s="196">
        <v>102.97</v>
      </c>
      <c r="D76" s="196">
        <v>102.97</v>
      </c>
      <c r="E76" s="168" t="s">
        <v>16</v>
      </c>
      <c r="F76" s="169" t="s">
        <v>17</v>
      </c>
      <c r="G76" s="195" t="s">
        <v>121</v>
      </c>
      <c r="H76" s="171">
        <v>45175</v>
      </c>
      <c r="I76" s="172" t="s">
        <v>116</v>
      </c>
      <c r="J76" s="173"/>
      <c r="K76" s="173"/>
      <c r="L76" s="176">
        <v>3801</v>
      </c>
      <c r="M76" s="231" t="s">
        <v>135</v>
      </c>
    </row>
    <row r="77" spans="1:14" ht="15.6" x14ac:dyDescent="0.3">
      <c r="A77" s="20">
        <f>A76+1</f>
        <v>42</v>
      </c>
      <c r="B77" s="252" t="s">
        <v>117</v>
      </c>
      <c r="C77" s="196">
        <v>239.96</v>
      </c>
      <c r="D77" s="196">
        <v>239.96</v>
      </c>
      <c r="E77" s="168" t="s">
        <v>16</v>
      </c>
      <c r="F77" s="169" t="s">
        <v>17</v>
      </c>
      <c r="G77" s="195" t="s">
        <v>118</v>
      </c>
      <c r="H77" s="171">
        <v>45145</v>
      </c>
      <c r="I77" s="172" t="s">
        <v>119</v>
      </c>
      <c r="J77" s="173"/>
      <c r="K77" s="173"/>
      <c r="L77" s="176">
        <v>3801</v>
      </c>
      <c r="M77" s="231" t="s">
        <v>136</v>
      </c>
    </row>
    <row r="78" spans="1:14" ht="15.6" x14ac:dyDescent="0.3">
      <c r="A78" s="20">
        <f>A77+1</f>
        <v>43</v>
      </c>
      <c r="B78" s="205" t="s">
        <v>142</v>
      </c>
      <c r="C78" s="232">
        <v>55.31</v>
      </c>
      <c r="D78" s="232">
        <v>55.31</v>
      </c>
      <c r="E78" s="227" t="s">
        <v>37</v>
      </c>
      <c r="F78" s="268" t="s">
        <v>38</v>
      </c>
      <c r="G78" s="238" t="s">
        <v>143</v>
      </c>
      <c r="H78" s="208">
        <v>45107</v>
      </c>
      <c r="I78" s="209">
        <v>1014855</v>
      </c>
      <c r="J78" s="209"/>
      <c r="K78" s="245"/>
      <c r="L78" s="179">
        <v>3600</v>
      </c>
      <c r="M78" s="231" t="s">
        <v>145</v>
      </c>
    </row>
    <row r="79" spans="1:14" ht="15.6" x14ac:dyDescent="0.3">
      <c r="A79" s="20">
        <f t="shared" ref="A79:A91" si="7">A78+1</f>
        <v>44</v>
      </c>
      <c r="B79" s="269" t="s">
        <v>142</v>
      </c>
      <c r="C79" s="270">
        <v>401.67</v>
      </c>
      <c r="D79" s="270">
        <v>401.67</v>
      </c>
      <c r="E79" s="271" t="s">
        <v>37</v>
      </c>
      <c r="F79" s="272" t="s">
        <v>17</v>
      </c>
      <c r="G79" s="273" t="s">
        <v>144</v>
      </c>
      <c r="H79" s="274">
        <v>45169</v>
      </c>
      <c r="I79" s="275">
        <v>1014936</v>
      </c>
      <c r="J79" s="276"/>
      <c r="K79" s="277"/>
      <c r="L79" s="278">
        <v>3600</v>
      </c>
      <c r="M79" s="231" t="s">
        <v>145</v>
      </c>
      <c r="N79" s="40"/>
    </row>
    <row r="80" spans="1:14" s="52" customFormat="1" ht="15.6" x14ac:dyDescent="0.3">
      <c r="A80" s="51">
        <f t="shared" si="7"/>
        <v>45</v>
      </c>
      <c r="B80" s="195"/>
      <c r="C80" s="279"/>
      <c r="D80" s="279"/>
      <c r="E80" s="168"/>
      <c r="F80" s="169"/>
      <c r="G80" s="170"/>
      <c r="H80" s="171"/>
      <c r="I80" s="172"/>
      <c r="J80" s="173"/>
      <c r="K80" s="280"/>
      <c r="L80" s="281"/>
      <c r="M80" s="247"/>
    </row>
    <row r="81" spans="1:15" ht="15.6" x14ac:dyDescent="0.3">
      <c r="A81" s="20">
        <v>46</v>
      </c>
      <c r="B81" s="195"/>
      <c r="C81" s="279"/>
      <c r="D81" s="279"/>
      <c r="E81" s="168"/>
      <c r="F81" s="169"/>
      <c r="G81" s="170"/>
      <c r="H81" s="171"/>
      <c r="I81" s="172"/>
      <c r="J81" s="173"/>
      <c r="K81" s="280"/>
      <c r="L81" s="281"/>
      <c r="M81" s="180"/>
      <c r="O81" s="40"/>
    </row>
    <row r="82" spans="1:15" ht="15.6" x14ac:dyDescent="0.3">
      <c r="A82" s="20">
        <f t="shared" si="7"/>
        <v>47</v>
      </c>
      <c r="B82" s="195"/>
      <c r="C82" s="279"/>
      <c r="D82" s="279"/>
      <c r="E82" s="168"/>
      <c r="F82" s="169"/>
      <c r="G82" s="195"/>
      <c r="H82" s="171"/>
      <c r="I82" s="172"/>
      <c r="J82" s="173"/>
      <c r="K82" s="280"/>
      <c r="L82" s="281"/>
      <c r="M82" s="180"/>
      <c r="N82" s="40"/>
    </row>
    <row r="83" spans="1:15" ht="15.6" x14ac:dyDescent="0.3">
      <c r="A83" s="20">
        <f t="shared" si="7"/>
        <v>48</v>
      </c>
      <c r="B83" s="195"/>
      <c r="C83" s="279"/>
      <c r="D83" s="279"/>
      <c r="E83" s="168"/>
      <c r="F83" s="169"/>
      <c r="G83" s="195"/>
      <c r="H83" s="171"/>
      <c r="I83" s="172"/>
      <c r="J83" s="173"/>
      <c r="K83" s="280"/>
      <c r="L83" s="281"/>
      <c r="M83" s="180"/>
    </row>
    <row r="84" spans="1:15" ht="15.6" x14ac:dyDescent="0.3">
      <c r="A84" s="20">
        <f t="shared" si="7"/>
        <v>49</v>
      </c>
      <c r="B84" s="195"/>
      <c r="C84" s="196"/>
      <c r="D84" s="196"/>
      <c r="E84" s="168"/>
      <c r="F84" s="169"/>
      <c r="G84" s="170"/>
      <c r="H84" s="171"/>
      <c r="I84" s="172"/>
      <c r="J84" s="173"/>
      <c r="K84" s="173"/>
      <c r="L84" s="176"/>
      <c r="M84" s="194"/>
    </row>
    <row r="85" spans="1:15" ht="15.6" x14ac:dyDescent="0.3">
      <c r="A85" s="20">
        <f t="shared" si="7"/>
        <v>50</v>
      </c>
      <c r="B85" s="195"/>
      <c r="C85" s="196"/>
      <c r="D85" s="196"/>
      <c r="E85" s="168"/>
      <c r="F85" s="169"/>
      <c r="G85" s="170"/>
      <c r="H85" s="171"/>
      <c r="I85" s="172"/>
      <c r="J85" s="173"/>
      <c r="K85" s="173"/>
      <c r="L85" s="176"/>
      <c r="M85" s="194"/>
    </row>
    <row r="86" spans="1:15" ht="28.5" customHeight="1" x14ac:dyDescent="0.3">
      <c r="A86" s="20">
        <v>51</v>
      </c>
      <c r="B86" s="195"/>
      <c r="C86" s="279"/>
      <c r="D86" s="279"/>
      <c r="E86" s="168"/>
      <c r="F86" s="169"/>
      <c r="G86" s="248"/>
      <c r="H86" s="171"/>
      <c r="I86" s="172"/>
      <c r="J86" s="173"/>
      <c r="K86" s="280"/>
      <c r="L86" s="281"/>
      <c r="M86" s="180"/>
      <c r="O86" s="40"/>
    </row>
    <row r="87" spans="1:15" ht="15.6" x14ac:dyDescent="0.3">
      <c r="A87" s="20">
        <f t="shared" si="7"/>
        <v>52</v>
      </c>
      <c r="B87" s="195"/>
      <c r="C87" s="279"/>
      <c r="D87" s="279"/>
      <c r="E87" s="168"/>
      <c r="F87" s="169"/>
      <c r="G87" s="195"/>
      <c r="H87" s="171"/>
      <c r="I87" s="172"/>
      <c r="J87" s="173"/>
      <c r="K87" s="280"/>
      <c r="L87" s="281"/>
      <c r="M87" s="180"/>
      <c r="O87" s="40"/>
    </row>
    <row r="88" spans="1:15" ht="15.6" x14ac:dyDescent="0.3">
      <c r="A88" s="20">
        <f t="shared" si="7"/>
        <v>53</v>
      </c>
      <c r="B88" s="195"/>
      <c r="C88" s="196"/>
      <c r="D88" s="196"/>
      <c r="E88" s="168"/>
      <c r="F88" s="169"/>
      <c r="G88" s="170"/>
      <c r="H88" s="171"/>
      <c r="I88" s="172"/>
      <c r="J88" s="173"/>
      <c r="K88" s="173"/>
      <c r="L88" s="176"/>
      <c r="M88" s="194"/>
      <c r="N88" s="40"/>
    </row>
    <row r="89" spans="1:15" ht="18" customHeight="1" x14ac:dyDescent="0.3">
      <c r="A89" s="20">
        <f t="shared" si="7"/>
        <v>54</v>
      </c>
      <c r="B89" s="166"/>
      <c r="C89" s="167"/>
      <c r="D89" s="167"/>
      <c r="E89" s="177"/>
      <c r="F89" s="169"/>
      <c r="G89" s="166"/>
      <c r="H89" s="178"/>
      <c r="I89" s="172"/>
      <c r="J89" s="173"/>
      <c r="K89" s="174"/>
      <c r="L89" s="197"/>
      <c r="M89" s="194"/>
    </row>
    <row r="90" spans="1:15" ht="15.6" x14ac:dyDescent="0.3">
      <c r="A90" s="20">
        <v>55</v>
      </c>
      <c r="B90" s="238"/>
      <c r="C90" s="282"/>
      <c r="D90" s="282"/>
      <c r="E90" s="283"/>
      <c r="F90" s="268"/>
      <c r="G90" s="238"/>
      <c r="H90" s="284"/>
      <c r="I90" s="285"/>
      <c r="J90" s="285"/>
      <c r="K90" s="286"/>
      <c r="L90" s="287"/>
      <c r="M90" s="194"/>
    </row>
    <row r="91" spans="1:15" ht="15.6" x14ac:dyDescent="0.3">
      <c r="A91" s="20">
        <f t="shared" si="7"/>
        <v>56</v>
      </c>
      <c r="B91" s="195"/>
      <c r="C91" s="196"/>
      <c r="D91" s="196"/>
      <c r="E91" s="168"/>
      <c r="F91" s="169"/>
      <c r="G91" s="195"/>
      <c r="H91" s="171"/>
      <c r="I91" s="172"/>
      <c r="J91" s="173"/>
      <c r="K91" s="173"/>
      <c r="L91" s="176"/>
      <c r="M91" s="194"/>
      <c r="N91" s="40">
        <f>SUM(D77:D95)</f>
        <v>696.94</v>
      </c>
    </row>
    <row r="92" spans="1:15" ht="15.6" x14ac:dyDescent="0.3">
      <c r="A92" s="20">
        <v>57</v>
      </c>
      <c r="B92" s="195"/>
      <c r="C92" s="196"/>
      <c r="D92" s="196"/>
      <c r="E92" s="168"/>
      <c r="F92" s="169"/>
      <c r="G92" s="195"/>
      <c r="H92" s="171"/>
      <c r="I92" s="172"/>
      <c r="J92" s="173"/>
      <c r="K92" s="173"/>
      <c r="L92" s="176"/>
      <c r="M92" s="194"/>
    </row>
    <row r="93" spans="1:15" ht="15.6" x14ac:dyDescent="0.3">
      <c r="A93" s="20">
        <v>58</v>
      </c>
      <c r="B93" s="238"/>
      <c r="C93" s="282"/>
      <c r="D93" s="282"/>
      <c r="E93" s="283"/>
      <c r="F93" s="268"/>
      <c r="G93" s="238"/>
      <c r="H93" s="288"/>
      <c r="I93" s="285"/>
      <c r="J93" s="285"/>
      <c r="K93" s="286"/>
      <c r="L93" s="287"/>
      <c r="M93" s="194"/>
      <c r="N93" s="40"/>
    </row>
    <row r="94" spans="1:15" ht="15.6" x14ac:dyDescent="0.3">
      <c r="A94" s="20">
        <v>59</v>
      </c>
      <c r="B94" s="195"/>
      <c r="C94" s="279"/>
      <c r="D94" s="279"/>
      <c r="E94" s="168"/>
      <c r="F94" s="169"/>
      <c r="G94" s="195"/>
      <c r="H94" s="171"/>
      <c r="I94" s="172"/>
      <c r="J94" s="173"/>
      <c r="K94" s="280"/>
      <c r="L94" s="281"/>
      <c r="M94" s="194"/>
    </row>
    <row r="95" spans="1:15" ht="15.6" x14ac:dyDescent="0.3">
      <c r="A95" s="20">
        <v>60</v>
      </c>
      <c r="B95" s="195"/>
      <c r="C95" s="279"/>
      <c r="D95" s="279"/>
      <c r="E95" s="168"/>
      <c r="F95" s="169"/>
      <c r="G95" s="195"/>
      <c r="H95" s="171"/>
      <c r="I95" s="172"/>
      <c r="J95" s="173"/>
      <c r="K95" s="280"/>
      <c r="L95" s="281"/>
      <c r="M95" s="194"/>
    </row>
    <row r="96" spans="1:15" x14ac:dyDescent="0.3">
      <c r="A96" s="1"/>
      <c r="B96" s="16" t="s">
        <v>20</v>
      </c>
      <c r="C96" s="17">
        <f>SUM(C76:C95)</f>
        <v>799.91000000000008</v>
      </c>
      <c r="D96" s="17">
        <f>SUM(D76:D95)</f>
        <v>799.91000000000008</v>
      </c>
      <c r="E96" s="257"/>
      <c r="F96" s="258"/>
      <c r="G96" s="258"/>
      <c r="H96" s="258"/>
      <c r="I96" s="258"/>
      <c r="J96" s="258"/>
      <c r="K96" s="258"/>
      <c r="L96" s="258"/>
      <c r="M96" s="1"/>
    </row>
    <row r="97" spans="1:15" x14ac:dyDescent="0.3">
      <c r="A97" s="1"/>
      <c r="B97" s="9" t="s">
        <v>21</v>
      </c>
      <c r="C97" s="28">
        <f>C96+C63</f>
        <v>44181.170000000006</v>
      </c>
      <c r="D97" s="28">
        <f>D96+D63</f>
        <v>44181.170000000006</v>
      </c>
      <c r="E97" s="69"/>
      <c r="F97" s="24"/>
      <c r="G97" s="24"/>
      <c r="H97" s="23"/>
      <c r="I97" s="23"/>
      <c r="J97" s="36"/>
      <c r="K97" s="36"/>
      <c r="L97" s="23"/>
      <c r="M97" s="23"/>
    </row>
    <row r="98" spans="1:15" ht="15.6" x14ac:dyDescent="0.3">
      <c r="A98" s="1"/>
      <c r="B98" s="22"/>
      <c r="C98" s="18"/>
      <c r="D98" s="18"/>
      <c r="E98" s="69"/>
      <c r="F98" s="24"/>
      <c r="G98" s="97"/>
      <c r="H98" s="25" t="s">
        <v>22</v>
      </c>
      <c r="I98" s="25"/>
      <c r="J98" s="25"/>
      <c r="K98" s="25"/>
      <c r="L98" s="25" t="s">
        <v>23</v>
      </c>
      <c r="M98" s="1"/>
    </row>
    <row r="99" spans="1:15" ht="15.6" x14ac:dyDescent="0.3">
      <c r="A99" s="1"/>
      <c r="B99" s="22"/>
      <c r="C99" s="18"/>
      <c r="D99" s="18"/>
      <c r="E99" s="70"/>
      <c r="F99" s="36"/>
      <c r="G99" s="118"/>
      <c r="H99" s="3" t="s">
        <v>24</v>
      </c>
      <c r="I99" s="3"/>
      <c r="J99" s="3"/>
      <c r="K99" s="3"/>
      <c r="L99" s="3" t="s">
        <v>25</v>
      </c>
      <c r="M99" s="62"/>
    </row>
    <row r="100" spans="1:15" ht="15.6" x14ac:dyDescent="0.3">
      <c r="A100" s="10" t="s">
        <v>26</v>
      </c>
      <c r="B100" s="1"/>
      <c r="C100" s="10" t="str">
        <f>C66</f>
        <v>Minuti 59/K9/23</v>
      </c>
      <c r="D100" s="1"/>
      <c r="E100" s="70"/>
      <c r="F100" s="36"/>
      <c r="G100" s="36"/>
      <c r="H100" s="3"/>
      <c r="I100" s="3"/>
      <c r="J100" s="1"/>
      <c r="K100" s="1"/>
      <c r="L100" s="3"/>
      <c r="M100" s="26"/>
    </row>
    <row r="101" spans="1:15" ht="15.6" x14ac:dyDescent="0.3">
      <c r="A101" s="10"/>
      <c r="B101" s="1"/>
      <c r="C101" s="119"/>
      <c r="D101" s="1"/>
      <c r="E101" s="70"/>
      <c r="F101" s="36"/>
      <c r="G101" s="36"/>
      <c r="H101" s="27"/>
      <c r="I101" s="13"/>
      <c r="J101" s="1"/>
      <c r="K101" s="1"/>
      <c r="L101" s="27"/>
      <c r="M101" s="15"/>
    </row>
    <row r="102" spans="1:15" ht="15.6" x14ac:dyDescent="0.3">
      <c r="A102" s="10"/>
      <c r="B102" s="1"/>
      <c r="C102" s="10"/>
      <c r="D102" s="1"/>
      <c r="E102" s="70"/>
      <c r="F102" s="36"/>
      <c r="G102" s="36"/>
      <c r="H102" s="3" t="s">
        <v>23</v>
      </c>
      <c r="I102" s="3"/>
      <c r="J102" s="1"/>
      <c r="K102" s="1"/>
      <c r="L102" s="3" t="s">
        <v>23</v>
      </c>
      <c r="M102" s="26"/>
    </row>
    <row r="103" spans="1:15" ht="15.6" x14ac:dyDescent="0.3">
      <c r="A103" s="11" t="s">
        <v>27</v>
      </c>
      <c r="B103" s="1"/>
      <c r="C103" s="1"/>
      <c r="D103" s="1"/>
      <c r="E103" s="71"/>
      <c r="F103" s="1"/>
      <c r="G103" s="1"/>
      <c r="H103" s="3" t="s">
        <v>28</v>
      </c>
      <c r="I103" s="1"/>
      <c r="J103" s="1"/>
      <c r="K103" s="1"/>
      <c r="L103" s="3" t="s">
        <v>29</v>
      </c>
      <c r="M103" s="1"/>
    </row>
    <row r="105" spans="1:15" ht="15.6" x14ac:dyDescent="0.3">
      <c r="A105" s="2" t="s">
        <v>0</v>
      </c>
      <c r="B105" s="34"/>
      <c r="C105" s="34"/>
      <c r="D105" s="34"/>
      <c r="E105" s="67"/>
      <c r="F105" s="34"/>
      <c r="G105" s="1"/>
      <c r="H105" s="1"/>
      <c r="I105" s="1"/>
      <c r="J105" s="1"/>
      <c r="K105" s="1"/>
      <c r="L105" s="1"/>
      <c r="M105" s="4" t="str">
        <f>M70</f>
        <v>Skeda Nru. 261/2023</v>
      </c>
    </row>
    <row r="106" spans="1:15" ht="15.6" x14ac:dyDescent="0.3">
      <c r="A106" s="253" t="s">
        <v>30</v>
      </c>
      <c r="B106" s="253"/>
      <c r="C106" s="253"/>
      <c r="D106" s="253"/>
      <c r="E106" s="253"/>
      <c r="F106" s="253"/>
      <c r="G106" s="253"/>
      <c r="H106" s="253"/>
      <c r="I106" s="253"/>
      <c r="J106" s="253"/>
      <c r="K106" s="253"/>
      <c r="L106" s="253"/>
      <c r="M106" s="253"/>
    </row>
    <row r="107" spans="1:15" ht="16.2" x14ac:dyDescent="0.35">
      <c r="A107" s="5"/>
      <c r="B107" s="6"/>
      <c r="C107" s="95"/>
      <c r="D107" s="253" t="str">
        <f>D3</f>
        <v>Data: 26_07_2023 - 05_09_2023</v>
      </c>
      <c r="E107" s="253"/>
      <c r="F107" s="253"/>
      <c r="G107" s="253"/>
      <c r="H107" s="7"/>
      <c r="I107" s="7"/>
      <c r="J107" s="7"/>
      <c r="K107" s="8"/>
      <c r="L107" s="254" t="s">
        <v>2</v>
      </c>
      <c r="M107" s="254"/>
    </row>
    <row r="108" spans="1:15" ht="15.6" x14ac:dyDescent="0.3">
      <c r="A108" s="5"/>
      <c r="B108" s="6"/>
      <c r="C108" s="96"/>
      <c r="D108" s="34"/>
      <c r="E108" s="67"/>
      <c r="F108" s="34"/>
      <c r="G108" s="34"/>
      <c r="H108" s="34"/>
      <c r="I108" s="34"/>
      <c r="J108" s="34"/>
      <c r="K108" s="34"/>
      <c r="L108" s="34"/>
      <c r="M108" s="1"/>
    </row>
    <row r="109" spans="1:15" ht="39.6" x14ac:dyDescent="0.3">
      <c r="A109" s="30"/>
      <c r="B109" s="31" t="s">
        <v>3</v>
      </c>
      <c r="C109" s="35" t="s">
        <v>4</v>
      </c>
      <c r="D109" s="32" t="s">
        <v>5</v>
      </c>
      <c r="E109" s="255" t="s">
        <v>6</v>
      </c>
      <c r="F109" s="256"/>
      <c r="G109" s="31" t="s">
        <v>7</v>
      </c>
      <c r="H109" s="35" t="s">
        <v>8</v>
      </c>
      <c r="I109" s="35" t="s">
        <v>9</v>
      </c>
      <c r="J109" s="35" t="s">
        <v>10</v>
      </c>
      <c r="K109" s="35" t="s">
        <v>11</v>
      </c>
      <c r="L109" s="35" t="s">
        <v>12</v>
      </c>
      <c r="M109" s="35" t="s">
        <v>13</v>
      </c>
    </row>
    <row r="110" spans="1:15" x14ac:dyDescent="0.3">
      <c r="A110" s="19"/>
      <c r="B110" s="14" t="s">
        <v>14</v>
      </c>
      <c r="C110" s="33"/>
      <c r="D110" s="12"/>
      <c r="E110" s="68"/>
      <c r="F110" s="33"/>
      <c r="G110" s="14"/>
      <c r="H110" s="33"/>
      <c r="I110" s="33"/>
      <c r="J110" s="33"/>
      <c r="K110" s="33"/>
      <c r="L110" s="33"/>
      <c r="M110" s="33"/>
    </row>
    <row r="111" spans="1:15" ht="25.5" customHeight="1" x14ac:dyDescent="0.3">
      <c r="A111" s="29">
        <v>61</v>
      </c>
      <c r="B111" s="181"/>
      <c r="C111" s="196"/>
      <c r="D111" s="196"/>
      <c r="E111" s="168"/>
      <c r="F111" s="184"/>
      <c r="G111" s="170"/>
      <c r="H111" s="189"/>
      <c r="I111" s="172"/>
      <c r="J111" s="173"/>
      <c r="K111" s="173"/>
      <c r="L111" s="176"/>
      <c r="M111" s="194"/>
      <c r="O111" s="40"/>
    </row>
    <row r="112" spans="1:15" ht="29.25" customHeight="1" x14ac:dyDescent="0.3">
      <c r="A112" s="20">
        <f>A111+1</f>
        <v>62</v>
      </c>
      <c r="B112" s="181"/>
      <c r="C112" s="196"/>
      <c r="D112" s="196"/>
      <c r="E112" s="168"/>
      <c r="F112" s="184"/>
      <c r="G112" s="170"/>
      <c r="H112" s="189"/>
      <c r="I112" s="172"/>
      <c r="J112" s="173"/>
      <c r="K112" s="173"/>
      <c r="L112" s="176"/>
      <c r="M112" s="194"/>
    </row>
    <row r="113" spans="1:15" ht="15.6" x14ac:dyDescent="0.3">
      <c r="A113" s="20">
        <f>A112+1</f>
        <v>63</v>
      </c>
      <c r="B113" s="181"/>
      <c r="C113" s="192"/>
      <c r="D113" s="192"/>
      <c r="E113" s="183"/>
      <c r="F113" s="184"/>
      <c r="G113" s="181"/>
      <c r="H113" s="189"/>
      <c r="I113" s="187"/>
      <c r="J113" s="190"/>
      <c r="K113" s="191"/>
      <c r="L113" s="193"/>
      <c r="M113" s="180"/>
    </row>
    <row r="114" spans="1:15" ht="15.6" x14ac:dyDescent="0.3">
      <c r="A114" s="20">
        <f t="shared" ref="A114:A129" si="8">A113+1</f>
        <v>64</v>
      </c>
      <c r="B114" s="181"/>
      <c r="C114" s="196"/>
      <c r="D114" s="196"/>
      <c r="E114" s="168"/>
      <c r="F114" s="184"/>
      <c r="G114" s="170"/>
      <c r="H114" s="189"/>
      <c r="I114" s="172"/>
      <c r="J114" s="173"/>
      <c r="K114" s="173"/>
      <c r="L114" s="176"/>
      <c r="M114" s="194"/>
    </row>
    <row r="115" spans="1:15" ht="15.6" x14ac:dyDescent="0.3">
      <c r="A115" s="20">
        <v>65</v>
      </c>
      <c r="B115" s="181"/>
      <c r="C115" s="192"/>
      <c r="D115" s="192"/>
      <c r="E115" s="183"/>
      <c r="F115" s="184"/>
      <c r="G115" s="181"/>
      <c r="H115" s="189"/>
      <c r="I115" s="187"/>
      <c r="J115" s="190"/>
      <c r="K115" s="191"/>
      <c r="L115" s="193"/>
      <c r="M115" s="180"/>
      <c r="N115" s="40"/>
    </row>
    <row r="116" spans="1:15" ht="15.6" x14ac:dyDescent="0.3">
      <c r="A116" s="20">
        <v>66</v>
      </c>
      <c r="B116" s="181"/>
      <c r="C116" s="192"/>
      <c r="D116" s="192"/>
      <c r="E116" s="183"/>
      <c r="F116" s="184"/>
      <c r="G116" s="181"/>
      <c r="H116" s="189"/>
      <c r="I116" s="187"/>
      <c r="J116" s="190"/>
      <c r="K116" s="191"/>
      <c r="L116" s="193"/>
      <c r="M116" s="180"/>
    </row>
    <row r="117" spans="1:15" ht="15.6" x14ac:dyDescent="0.3">
      <c r="A117" s="20">
        <f t="shared" si="8"/>
        <v>67</v>
      </c>
      <c r="B117" s="181"/>
      <c r="C117" s="196"/>
      <c r="D117" s="196"/>
      <c r="E117" s="168"/>
      <c r="F117" s="184"/>
      <c r="G117" s="170"/>
      <c r="H117" s="189"/>
      <c r="I117" s="172"/>
      <c r="J117" s="173"/>
      <c r="K117" s="173"/>
      <c r="L117" s="176"/>
      <c r="M117" s="194"/>
      <c r="N117" s="40"/>
    </row>
    <row r="118" spans="1:15" ht="15.6" x14ac:dyDescent="0.3">
      <c r="A118" s="20">
        <f t="shared" si="8"/>
        <v>68</v>
      </c>
      <c r="B118" s="195"/>
      <c r="C118" s="196"/>
      <c r="D118" s="196"/>
      <c r="E118" s="168"/>
      <c r="F118" s="184"/>
      <c r="G118" s="170"/>
      <c r="H118" s="171"/>
      <c r="I118" s="172"/>
      <c r="J118" s="173"/>
      <c r="K118" s="173"/>
      <c r="L118" s="176"/>
      <c r="M118" s="194"/>
    </row>
    <row r="119" spans="1:15" ht="31.5" customHeight="1" x14ac:dyDescent="0.3">
      <c r="A119" s="20">
        <f t="shared" si="8"/>
        <v>69</v>
      </c>
      <c r="B119" s="181"/>
      <c r="C119" s="192"/>
      <c r="D119" s="192"/>
      <c r="E119" s="183"/>
      <c r="F119" s="184"/>
      <c r="G119" s="181"/>
      <c r="H119" s="189"/>
      <c r="I119" s="187"/>
      <c r="J119" s="190"/>
      <c r="K119" s="191"/>
      <c r="L119" s="193"/>
      <c r="M119" s="194"/>
      <c r="N119" s="40"/>
    </row>
    <row r="120" spans="1:15" ht="15.6" x14ac:dyDescent="0.3">
      <c r="A120" s="20">
        <f t="shared" si="8"/>
        <v>70</v>
      </c>
      <c r="B120" s="181"/>
      <c r="C120" s="192"/>
      <c r="D120" s="192"/>
      <c r="E120" s="183"/>
      <c r="F120" s="184"/>
      <c r="G120" s="181"/>
      <c r="H120" s="189"/>
      <c r="I120" s="187"/>
      <c r="J120" s="190"/>
      <c r="K120" s="191"/>
      <c r="L120" s="193"/>
      <c r="M120" s="194"/>
      <c r="N120" s="40">
        <f>SUM(D111:D130)</f>
        <v>0</v>
      </c>
    </row>
    <row r="121" spans="1:15" ht="15.6" x14ac:dyDescent="0.3">
      <c r="A121" s="20">
        <f t="shared" si="8"/>
        <v>71</v>
      </c>
      <c r="B121" s="181"/>
      <c r="C121" s="192"/>
      <c r="D121" s="192"/>
      <c r="E121" s="183"/>
      <c r="F121" s="184"/>
      <c r="G121" s="181"/>
      <c r="H121" s="189"/>
      <c r="I121" s="188"/>
      <c r="J121" s="190"/>
      <c r="K121" s="191"/>
      <c r="L121" s="193"/>
      <c r="M121" s="180"/>
    </row>
    <row r="122" spans="1:15" ht="15.6" x14ac:dyDescent="0.3">
      <c r="A122" s="20">
        <f t="shared" si="8"/>
        <v>72</v>
      </c>
      <c r="B122" s="181"/>
      <c r="C122" s="192"/>
      <c r="D122" s="192"/>
      <c r="E122" s="183"/>
      <c r="F122" s="184"/>
      <c r="G122" s="181"/>
      <c r="H122" s="189"/>
      <c r="I122" s="188"/>
      <c r="J122" s="190"/>
      <c r="K122" s="191"/>
      <c r="L122" s="193"/>
      <c r="M122" s="180"/>
    </row>
    <row r="123" spans="1:15" ht="15.6" x14ac:dyDescent="0.3">
      <c r="A123" s="20">
        <f t="shared" si="8"/>
        <v>73</v>
      </c>
      <c r="B123" s="166"/>
      <c r="C123" s="167"/>
      <c r="D123" s="167"/>
      <c r="E123" s="177"/>
      <c r="F123" s="169"/>
      <c r="G123" s="181"/>
      <c r="H123" s="178"/>
      <c r="I123" s="172"/>
      <c r="J123" s="173"/>
      <c r="K123" s="174"/>
      <c r="L123" s="197"/>
      <c r="M123" s="180"/>
    </row>
    <row r="124" spans="1:15" ht="15.6" x14ac:dyDescent="0.3">
      <c r="A124" s="20">
        <f t="shared" si="8"/>
        <v>74</v>
      </c>
      <c r="B124" s="166"/>
      <c r="C124" s="167"/>
      <c r="D124" s="167"/>
      <c r="E124" s="177"/>
      <c r="F124" s="169"/>
      <c r="G124" s="170"/>
      <c r="H124" s="178"/>
      <c r="I124" s="172"/>
      <c r="J124" s="173"/>
      <c r="K124" s="174"/>
      <c r="L124" s="179"/>
      <c r="M124" s="194"/>
      <c r="N124" s="40"/>
      <c r="O124" s="40"/>
    </row>
    <row r="125" spans="1:15" ht="15.6" x14ac:dyDescent="0.3">
      <c r="A125" s="20">
        <f t="shared" si="8"/>
        <v>75</v>
      </c>
      <c r="B125" s="181"/>
      <c r="C125" s="192"/>
      <c r="D125" s="192"/>
      <c r="E125" s="183"/>
      <c r="F125" s="184"/>
      <c r="G125" s="181"/>
      <c r="H125" s="189"/>
      <c r="I125" s="188"/>
      <c r="J125" s="190"/>
      <c r="K125" s="191"/>
      <c r="L125" s="193"/>
      <c r="M125" s="180"/>
    </row>
    <row r="126" spans="1:15" ht="15.6" x14ac:dyDescent="0.3">
      <c r="A126" s="20">
        <f t="shared" si="8"/>
        <v>76</v>
      </c>
      <c r="B126" s="181"/>
      <c r="C126" s="192"/>
      <c r="D126" s="192"/>
      <c r="E126" s="183"/>
      <c r="F126" s="184"/>
      <c r="G126" s="181"/>
      <c r="H126" s="189"/>
      <c r="I126" s="188"/>
      <c r="J126" s="190"/>
      <c r="K126" s="191"/>
      <c r="L126" s="193"/>
      <c r="M126" s="180"/>
      <c r="N126" s="40"/>
    </row>
    <row r="127" spans="1:15" ht="15.6" x14ac:dyDescent="0.3">
      <c r="A127" s="20">
        <f t="shared" si="8"/>
        <v>77</v>
      </c>
      <c r="B127" s="166"/>
      <c r="C127" s="167"/>
      <c r="D127" s="167"/>
      <c r="E127" s="177"/>
      <c r="F127" s="169"/>
      <c r="G127" s="181"/>
      <c r="H127" s="178"/>
      <c r="I127" s="172"/>
      <c r="J127" s="173"/>
      <c r="K127" s="174"/>
      <c r="L127" s="197"/>
      <c r="M127" s="180"/>
    </row>
    <row r="128" spans="1:15" ht="15.6" x14ac:dyDescent="0.3">
      <c r="A128" s="20">
        <f t="shared" si="8"/>
        <v>78</v>
      </c>
      <c r="B128" s="166"/>
      <c r="C128" s="167"/>
      <c r="D128" s="167"/>
      <c r="E128" s="177"/>
      <c r="F128" s="169"/>
      <c r="G128" s="170"/>
      <c r="H128" s="178"/>
      <c r="I128" s="172"/>
      <c r="J128" s="173"/>
      <c r="K128" s="174"/>
      <c r="L128" s="179"/>
      <c r="M128" s="194"/>
      <c r="N128" s="40"/>
    </row>
    <row r="129" spans="1:14" x14ac:dyDescent="0.3">
      <c r="A129" s="86">
        <f t="shared" si="8"/>
        <v>79</v>
      </c>
      <c r="B129" s="83"/>
      <c r="C129" s="78"/>
      <c r="D129" s="78"/>
      <c r="E129" s="81"/>
      <c r="F129" s="73"/>
      <c r="G129" s="83"/>
      <c r="H129" s="82"/>
      <c r="I129" s="104"/>
      <c r="J129" s="77"/>
      <c r="K129" s="162"/>
      <c r="L129" s="75"/>
      <c r="M129" s="115"/>
      <c r="N129" s="40"/>
    </row>
    <row r="130" spans="1:14" x14ac:dyDescent="0.3">
      <c r="A130" s="87">
        <v>80</v>
      </c>
      <c r="B130" s="83"/>
      <c r="C130" s="78"/>
      <c r="D130" s="78"/>
      <c r="E130" s="76"/>
      <c r="F130" s="73"/>
      <c r="G130" s="83"/>
      <c r="H130" s="82"/>
      <c r="I130" s="104"/>
      <c r="J130" s="163"/>
      <c r="K130" s="164"/>
      <c r="L130" s="57"/>
      <c r="M130" s="116"/>
      <c r="N130" s="40"/>
    </row>
    <row r="131" spans="1:14" x14ac:dyDescent="0.3">
      <c r="A131" s="1"/>
      <c r="B131" s="16"/>
      <c r="C131" s="17">
        <f>SUM(C111:C130)</f>
        <v>0</v>
      </c>
      <c r="D131" s="17">
        <f>SUM(D111:D130)</f>
        <v>0</v>
      </c>
      <c r="E131" s="257"/>
      <c r="F131" s="258"/>
      <c r="G131" s="258"/>
      <c r="H131" s="258"/>
      <c r="I131" s="258"/>
      <c r="J131" s="258"/>
      <c r="K131" s="258"/>
      <c r="L131" s="258"/>
      <c r="M131" s="1"/>
    </row>
    <row r="132" spans="1:14" x14ac:dyDescent="0.3">
      <c r="A132" s="1"/>
      <c r="B132" s="9" t="s">
        <v>21</v>
      </c>
      <c r="C132" s="28">
        <f>C131+C97</f>
        <v>44181.170000000006</v>
      </c>
      <c r="D132" s="28">
        <f>D131+D97</f>
        <v>44181.170000000006</v>
      </c>
      <c r="E132" s="69"/>
      <c r="F132" s="24"/>
      <c r="G132" s="24"/>
      <c r="H132" s="23"/>
      <c r="I132" s="23"/>
      <c r="J132" s="36"/>
      <c r="K132" s="36"/>
      <c r="L132" s="23"/>
      <c r="M132" s="23"/>
    </row>
    <row r="133" spans="1:14" ht="15.6" x14ac:dyDescent="0.3">
      <c r="A133" s="1"/>
      <c r="B133" s="22"/>
      <c r="C133" s="18"/>
      <c r="D133" s="18"/>
      <c r="E133" s="69"/>
      <c r="F133" s="24"/>
      <c r="G133" s="24"/>
      <c r="H133" s="25" t="s">
        <v>22</v>
      </c>
      <c r="I133" s="25"/>
      <c r="J133" s="25"/>
      <c r="K133" s="25"/>
      <c r="L133" s="25" t="s">
        <v>23</v>
      </c>
      <c r="M133" s="1"/>
    </row>
    <row r="134" spans="1:14" ht="15.6" x14ac:dyDescent="0.3">
      <c r="A134" s="1"/>
      <c r="B134" s="22"/>
      <c r="C134" s="18"/>
      <c r="D134" s="18"/>
      <c r="E134" s="70"/>
      <c r="F134" s="36"/>
      <c r="G134" s="36"/>
      <c r="H134" s="3" t="s">
        <v>24</v>
      </c>
      <c r="I134" s="3"/>
      <c r="J134" s="3"/>
      <c r="K134" s="3"/>
      <c r="L134" s="3" t="s">
        <v>25</v>
      </c>
      <c r="M134" s="62"/>
    </row>
    <row r="135" spans="1:14" ht="15.6" x14ac:dyDescent="0.3">
      <c r="A135" s="10" t="s">
        <v>26</v>
      </c>
      <c r="B135" s="1"/>
      <c r="C135" s="10" t="str">
        <f>C100</f>
        <v>Minuti 59/K9/23</v>
      </c>
      <c r="D135" s="1"/>
      <c r="E135" s="70"/>
      <c r="F135" s="36"/>
      <c r="G135" s="36"/>
      <c r="H135" s="3"/>
      <c r="I135" s="3"/>
      <c r="J135" s="1"/>
      <c r="K135" s="1"/>
      <c r="L135" s="3"/>
      <c r="M135" s="26"/>
    </row>
    <row r="136" spans="1:14" ht="15.6" x14ac:dyDescent="0.3">
      <c r="A136" s="10"/>
      <c r="B136" s="1"/>
      <c r="C136" s="10"/>
      <c r="D136" s="1"/>
      <c r="E136" s="70"/>
      <c r="F136" s="36"/>
      <c r="G136" s="36"/>
      <c r="H136" s="27"/>
      <c r="I136" s="13"/>
      <c r="J136" s="1"/>
      <c r="K136" s="1"/>
      <c r="L136" s="27"/>
      <c r="M136" s="15"/>
    </row>
    <row r="137" spans="1:14" ht="15.6" x14ac:dyDescent="0.3">
      <c r="A137" s="10"/>
      <c r="B137" s="1"/>
      <c r="C137" s="10"/>
      <c r="D137" s="1"/>
      <c r="E137" s="70"/>
      <c r="F137" s="36"/>
      <c r="G137" s="36"/>
      <c r="H137" s="3" t="s">
        <v>23</v>
      </c>
      <c r="I137" s="3"/>
      <c r="J137" s="1"/>
      <c r="K137" s="1"/>
      <c r="L137" s="3" t="s">
        <v>23</v>
      </c>
      <c r="M137" s="26"/>
    </row>
    <row r="138" spans="1:14" ht="15.6" x14ac:dyDescent="0.3">
      <c r="A138" s="11" t="s">
        <v>27</v>
      </c>
      <c r="B138" s="1"/>
      <c r="C138" s="1"/>
      <c r="D138" s="1"/>
      <c r="E138" s="71"/>
      <c r="F138" s="1"/>
      <c r="G138" s="1"/>
      <c r="H138" s="3" t="s">
        <v>28</v>
      </c>
      <c r="I138" s="1"/>
      <c r="J138" s="1"/>
      <c r="K138" s="1"/>
      <c r="L138" s="3" t="s">
        <v>29</v>
      </c>
      <c r="M138" s="1"/>
    </row>
    <row r="140" spans="1:14" ht="15.6" x14ac:dyDescent="0.3">
      <c r="A140" s="2" t="s">
        <v>0</v>
      </c>
      <c r="B140" s="34"/>
      <c r="C140" s="34"/>
      <c r="D140" s="34"/>
      <c r="E140" s="67"/>
      <c r="F140" s="34"/>
      <c r="G140" s="1"/>
      <c r="H140" s="1"/>
      <c r="I140" s="1"/>
      <c r="J140" s="1"/>
      <c r="K140" s="1"/>
      <c r="L140" s="1"/>
      <c r="M140" s="4" t="str">
        <f>M105</f>
        <v>Skeda Nru. 261/2023</v>
      </c>
    </row>
    <row r="141" spans="1:14" ht="15.6" x14ac:dyDescent="0.3">
      <c r="A141" s="253" t="s">
        <v>30</v>
      </c>
      <c r="B141" s="253"/>
      <c r="C141" s="253"/>
      <c r="D141" s="253"/>
      <c r="E141" s="253"/>
      <c r="F141" s="253"/>
      <c r="G141" s="253"/>
      <c r="H141" s="253"/>
      <c r="I141" s="253"/>
      <c r="J141" s="253"/>
      <c r="K141" s="253"/>
      <c r="L141" s="253"/>
      <c r="M141" s="253"/>
    </row>
    <row r="142" spans="1:14" ht="16.2" x14ac:dyDescent="0.35">
      <c r="A142" s="5"/>
      <c r="B142" s="6"/>
      <c r="C142" s="95"/>
      <c r="D142" s="253" t="str">
        <f>D107</f>
        <v>Data: 26_07_2023 - 05_09_2023</v>
      </c>
      <c r="E142" s="253"/>
      <c r="F142" s="253"/>
      <c r="G142" s="253"/>
      <c r="H142" s="7"/>
      <c r="I142" s="7"/>
      <c r="J142" s="7"/>
      <c r="K142" s="8"/>
      <c r="L142" s="254" t="s">
        <v>2</v>
      </c>
      <c r="M142" s="254"/>
    </row>
    <row r="143" spans="1:14" ht="15.6" x14ac:dyDescent="0.3">
      <c r="A143" s="5"/>
      <c r="B143" s="6"/>
      <c r="C143" s="96"/>
      <c r="D143" s="34"/>
      <c r="E143" s="67"/>
      <c r="F143" s="34"/>
      <c r="G143" s="34"/>
      <c r="H143" s="34"/>
      <c r="I143" s="34"/>
      <c r="J143" s="34"/>
      <c r="K143" s="34"/>
      <c r="L143" s="34"/>
      <c r="M143" s="1"/>
    </row>
    <row r="144" spans="1:14" ht="39.6" x14ac:dyDescent="0.3">
      <c r="A144" s="30"/>
      <c r="B144" s="31" t="s">
        <v>3</v>
      </c>
      <c r="C144" s="35" t="s">
        <v>4</v>
      </c>
      <c r="D144" s="32" t="s">
        <v>5</v>
      </c>
      <c r="E144" s="255" t="s">
        <v>6</v>
      </c>
      <c r="F144" s="256"/>
      <c r="G144" s="31" t="s">
        <v>7</v>
      </c>
      <c r="H144" s="35" t="s">
        <v>8</v>
      </c>
      <c r="I144" s="35" t="s">
        <v>9</v>
      </c>
      <c r="J144" s="35" t="s">
        <v>10</v>
      </c>
      <c r="K144" s="35" t="s">
        <v>11</v>
      </c>
      <c r="L144" s="35" t="s">
        <v>12</v>
      </c>
      <c r="M144" s="35" t="s">
        <v>13</v>
      </c>
    </row>
    <row r="145" spans="1:15" x14ac:dyDescent="0.3">
      <c r="A145" s="19"/>
      <c r="B145" s="14" t="s">
        <v>14</v>
      </c>
      <c r="C145" s="33"/>
      <c r="D145" s="12"/>
      <c r="E145" s="68"/>
      <c r="F145" s="33"/>
      <c r="G145" s="14"/>
      <c r="H145" s="33"/>
      <c r="I145" s="33"/>
      <c r="J145" s="33"/>
      <c r="K145" s="33"/>
      <c r="L145" s="33"/>
      <c r="M145" s="33"/>
    </row>
    <row r="146" spans="1:15" x14ac:dyDescent="0.3">
      <c r="A146" s="20">
        <v>81</v>
      </c>
      <c r="B146" s="132"/>
      <c r="C146" s="157"/>
      <c r="D146" s="157"/>
      <c r="E146" s="76"/>
      <c r="F146" s="73"/>
      <c r="G146" s="110"/>
      <c r="H146" s="58"/>
      <c r="I146" s="55"/>
      <c r="J146" s="79"/>
      <c r="K146" s="162"/>
      <c r="L146" s="75"/>
      <c r="M146" s="117"/>
    </row>
    <row r="147" spans="1:15" x14ac:dyDescent="0.3">
      <c r="A147" s="20">
        <f>A146+1</f>
        <v>82</v>
      </c>
      <c r="B147" s="83"/>
      <c r="C147" s="44"/>
      <c r="D147" s="44"/>
      <c r="E147" s="81"/>
      <c r="F147" s="73"/>
      <c r="G147" s="83"/>
      <c r="H147" s="82"/>
      <c r="I147" s="80"/>
      <c r="J147" s="77"/>
      <c r="K147" s="77"/>
      <c r="L147" s="75"/>
      <c r="M147" s="103"/>
    </row>
    <row r="148" spans="1:15" x14ac:dyDescent="0.3">
      <c r="A148" s="20">
        <f t="shared" ref="A148:A165" si="9">A147+1</f>
        <v>83</v>
      </c>
      <c r="B148" s="83"/>
      <c r="C148" s="37"/>
      <c r="D148" s="37"/>
      <c r="E148" s="76"/>
      <c r="F148" s="73"/>
      <c r="G148" s="83"/>
      <c r="H148" s="82"/>
      <c r="I148" s="80"/>
      <c r="J148" s="79"/>
      <c r="K148" s="77"/>
      <c r="L148" s="81"/>
      <c r="M148" s="103"/>
      <c r="N148" s="40"/>
      <c r="O148" s="40"/>
    </row>
    <row r="149" spans="1:15" ht="28.5" customHeight="1" x14ac:dyDescent="0.3">
      <c r="A149" s="20">
        <f t="shared" si="9"/>
        <v>84</v>
      </c>
      <c r="B149" s="83"/>
      <c r="C149" s="60"/>
      <c r="D149" s="60"/>
      <c r="E149" s="76"/>
      <c r="F149" s="73"/>
      <c r="G149" s="92"/>
      <c r="H149" s="82"/>
      <c r="I149" s="123"/>
      <c r="J149" s="81"/>
      <c r="K149" s="81"/>
      <c r="L149" s="75"/>
      <c r="M149" s="103"/>
      <c r="O149" s="40"/>
    </row>
    <row r="150" spans="1:15" ht="27" customHeight="1" x14ac:dyDescent="0.3">
      <c r="A150" s="20">
        <f t="shared" si="9"/>
        <v>85</v>
      </c>
      <c r="B150" s="83"/>
      <c r="C150" s="37"/>
      <c r="D150" s="37"/>
      <c r="E150" s="76"/>
      <c r="F150" s="73"/>
      <c r="G150" s="83"/>
      <c r="H150" s="82"/>
      <c r="I150" s="80"/>
      <c r="J150" s="79"/>
      <c r="K150" s="77"/>
      <c r="L150" s="81"/>
      <c r="M150" s="103"/>
    </row>
    <row r="151" spans="1:15" ht="28.5" customHeight="1" x14ac:dyDescent="0.3">
      <c r="A151" s="20">
        <f t="shared" si="9"/>
        <v>86</v>
      </c>
      <c r="B151" s="83"/>
      <c r="C151" s="37"/>
      <c r="D151" s="37"/>
      <c r="E151" s="76"/>
      <c r="F151" s="73"/>
      <c r="G151" s="83"/>
      <c r="H151" s="82"/>
      <c r="I151" s="104"/>
      <c r="J151" s="79"/>
      <c r="K151" s="77"/>
      <c r="L151" s="81"/>
      <c r="M151" s="103"/>
    </row>
    <row r="152" spans="1:15" x14ac:dyDescent="0.3">
      <c r="A152" s="20">
        <f t="shared" si="9"/>
        <v>87</v>
      </c>
      <c r="B152" s="83"/>
      <c r="C152" s="60"/>
      <c r="D152" s="60"/>
      <c r="E152" s="76"/>
      <c r="F152" s="73"/>
      <c r="G152" s="83"/>
      <c r="H152" s="82"/>
      <c r="I152" s="123"/>
      <c r="J152" s="81"/>
      <c r="K152" s="81"/>
      <c r="L152" s="75"/>
      <c r="M152" s="115"/>
      <c r="O152" s="40"/>
    </row>
    <row r="153" spans="1:15" ht="27.75" customHeight="1" x14ac:dyDescent="0.3">
      <c r="A153" s="20">
        <f t="shared" si="9"/>
        <v>88</v>
      </c>
      <c r="B153" s="83"/>
      <c r="C153" s="37"/>
      <c r="D153" s="37"/>
      <c r="E153" s="76"/>
      <c r="F153" s="73"/>
      <c r="G153" s="83"/>
      <c r="H153" s="82"/>
      <c r="I153" s="104"/>
      <c r="J153" s="79"/>
      <c r="K153" s="77"/>
      <c r="L153" s="77"/>
      <c r="M153" s="115"/>
    </row>
    <row r="154" spans="1:15" x14ac:dyDescent="0.3">
      <c r="A154" s="20">
        <f t="shared" si="9"/>
        <v>89</v>
      </c>
      <c r="B154" s="83"/>
      <c r="C154" s="78"/>
      <c r="D154" s="78"/>
      <c r="E154" s="81"/>
      <c r="F154" s="73"/>
      <c r="G154" s="83"/>
      <c r="H154" s="82"/>
      <c r="I154" s="104"/>
      <c r="J154" s="77"/>
      <c r="K154" s="162"/>
      <c r="L154" s="75"/>
      <c r="M154" s="115"/>
      <c r="N154" s="40">
        <f>SUM(D146:D161)</f>
        <v>0</v>
      </c>
    </row>
    <row r="155" spans="1:15" x14ac:dyDescent="0.3">
      <c r="A155" s="20">
        <f t="shared" si="9"/>
        <v>90</v>
      </c>
      <c r="B155" s="159"/>
      <c r="C155" s="160"/>
      <c r="D155" s="160"/>
      <c r="E155" s="98"/>
      <c r="F155" s="73"/>
      <c r="G155" s="99"/>
      <c r="H155" s="61"/>
      <c r="I155" s="101"/>
      <c r="J155" s="158"/>
      <c r="K155" s="161"/>
      <c r="L155" s="101"/>
      <c r="M155" s="115"/>
    </row>
    <row r="156" spans="1:15" ht="32.25" customHeight="1" x14ac:dyDescent="0.3">
      <c r="A156" s="20">
        <f t="shared" si="9"/>
        <v>91</v>
      </c>
      <c r="B156" s="83"/>
      <c r="C156" s="37"/>
      <c r="D156" s="37"/>
      <c r="E156" s="76"/>
      <c r="F156" s="73"/>
      <c r="G156" s="83"/>
      <c r="H156" s="82"/>
      <c r="I156" s="156"/>
      <c r="J156" s="79"/>
      <c r="K156" s="77"/>
      <c r="L156" s="81"/>
      <c r="M156" s="116"/>
    </row>
    <row r="157" spans="1:15" ht="27.75" customHeight="1" x14ac:dyDescent="0.3">
      <c r="A157" s="20">
        <f t="shared" si="9"/>
        <v>92</v>
      </c>
      <c r="B157" s="83"/>
      <c r="C157" s="44"/>
      <c r="D157" s="44"/>
      <c r="E157" s="81"/>
      <c r="F157" s="73"/>
      <c r="G157" s="83"/>
      <c r="H157" s="82"/>
      <c r="I157" s="80"/>
      <c r="J157" s="77"/>
      <c r="K157" s="50"/>
      <c r="L157" s="75"/>
      <c r="M157" s="117"/>
    </row>
    <row r="158" spans="1:15" ht="30.75" customHeight="1" x14ac:dyDescent="0.3">
      <c r="A158" s="20">
        <f t="shared" si="9"/>
        <v>93</v>
      </c>
      <c r="B158" s="83"/>
      <c r="C158" s="60"/>
      <c r="D158" s="60"/>
      <c r="E158" s="76"/>
      <c r="F158" s="73"/>
      <c r="G158" s="83"/>
      <c r="H158" s="82"/>
      <c r="I158" s="123"/>
      <c r="J158" s="81"/>
      <c r="K158" s="81"/>
      <c r="L158" s="75"/>
      <c r="M158" s="103"/>
    </row>
    <row r="159" spans="1:15" x14ac:dyDescent="0.3">
      <c r="A159" s="20">
        <f t="shared" si="9"/>
        <v>94</v>
      </c>
      <c r="B159" s="83"/>
      <c r="C159" s="37"/>
      <c r="D159" s="37"/>
      <c r="E159" s="76"/>
      <c r="F159" s="73"/>
      <c r="G159" s="83"/>
      <c r="H159" s="82"/>
      <c r="I159" s="156"/>
      <c r="J159" s="79"/>
      <c r="K159" s="77"/>
      <c r="L159" s="77"/>
      <c r="M159" s="103"/>
    </row>
    <row r="160" spans="1:15" ht="30" customHeight="1" x14ac:dyDescent="0.3">
      <c r="A160" s="20">
        <f t="shared" si="9"/>
        <v>95</v>
      </c>
      <c r="B160" s="83"/>
      <c r="C160" s="60"/>
      <c r="D160" s="60"/>
      <c r="E160" s="76"/>
      <c r="F160" s="73"/>
      <c r="G160" s="83"/>
      <c r="H160" s="82"/>
      <c r="I160" s="123"/>
      <c r="J160" s="81"/>
      <c r="K160" s="81"/>
      <c r="L160" s="75"/>
      <c r="M160" s="103"/>
    </row>
    <row r="161" spans="1:15" ht="30" customHeight="1" x14ac:dyDescent="0.3">
      <c r="A161" s="20">
        <f t="shared" si="9"/>
        <v>96</v>
      </c>
      <c r="B161" s="132"/>
      <c r="C161" s="157"/>
      <c r="D161" s="157"/>
      <c r="E161" s="76"/>
      <c r="F161" s="73"/>
      <c r="G161" s="110"/>
      <c r="H161" s="58"/>
      <c r="I161" s="55"/>
      <c r="J161" s="79"/>
      <c r="K161" s="77"/>
      <c r="L161" s="75"/>
      <c r="M161" s="103"/>
    </row>
    <row r="162" spans="1:15" ht="26.25" customHeight="1" x14ac:dyDescent="0.3">
      <c r="A162" s="20">
        <f t="shared" si="9"/>
        <v>97</v>
      </c>
      <c r="B162" s="83"/>
      <c r="C162" s="44"/>
      <c r="D162" s="44"/>
      <c r="E162" s="81"/>
      <c r="F162" s="73"/>
      <c r="G162" s="83"/>
      <c r="H162" s="82"/>
      <c r="I162" s="80"/>
      <c r="J162" s="77"/>
      <c r="K162" s="50"/>
      <c r="L162" s="75"/>
      <c r="M162" s="103"/>
    </row>
    <row r="163" spans="1:15" x14ac:dyDescent="0.3">
      <c r="A163" s="20">
        <f t="shared" si="9"/>
        <v>98</v>
      </c>
      <c r="B163" s="83"/>
      <c r="C163" s="60"/>
      <c r="D163" s="60"/>
      <c r="E163" s="76"/>
      <c r="F163" s="73"/>
      <c r="G163" s="83"/>
      <c r="H163" s="82"/>
      <c r="I163" s="80"/>
      <c r="J163" s="80"/>
      <c r="K163" s="80"/>
      <c r="L163" s="77"/>
      <c r="M163" s="115"/>
      <c r="N163" s="40"/>
    </row>
    <row r="164" spans="1:15" ht="30" customHeight="1" x14ac:dyDescent="0.3">
      <c r="A164" s="20">
        <f t="shared" si="9"/>
        <v>99</v>
      </c>
      <c r="B164" s="83"/>
      <c r="C164" s="37"/>
      <c r="D164" s="37"/>
      <c r="E164" s="76"/>
      <c r="F164" s="73"/>
      <c r="G164" s="83"/>
      <c r="H164" s="82"/>
      <c r="I164" s="156"/>
      <c r="J164" s="79"/>
      <c r="K164" s="77"/>
      <c r="L164" s="81"/>
      <c r="M164" s="115"/>
      <c r="N164" s="40"/>
      <c r="O164" s="40"/>
    </row>
    <row r="165" spans="1:15" ht="30" customHeight="1" x14ac:dyDescent="0.3">
      <c r="A165" s="21">
        <f t="shared" si="9"/>
        <v>100</v>
      </c>
      <c r="B165" s="83"/>
      <c r="C165" s="37"/>
      <c r="D165" s="37"/>
      <c r="E165" s="76"/>
      <c r="F165" s="73"/>
      <c r="G165" s="83"/>
      <c r="H165" s="82"/>
      <c r="I165" s="156"/>
      <c r="J165" s="79"/>
      <c r="K165" s="77"/>
      <c r="L165" s="81"/>
      <c r="M165" s="115"/>
      <c r="N165" s="40"/>
    </row>
    <row r="166" spans="1:15" x14ac:dyDescent="0.3">
      <c r="A166" s="1"/>
      <c r="B166" s="16" t="s">
        <v>20</v>
      </c>
      <c r="C166" s="17">
        <f>SUM(C146:C165)</f>
        <v>0</v>
      </c>
      <c r="D166" s="17">
        <f>SUM(D146:D165)</f>
        <v>0</v>
      </c>
      <c r="E166" s="257"/>
      <c r="F166" s="258"/>
      <c r="G166" s="258"/>
      <c r="H166" s="258"/>
      <c r="I166" s="258"/>
      <c r="J166" s="258"/>
      <c r="K166" s="258"/>
      <c r="L166" s="258"/>
      <c r="M166" s="1"/>
    </row>
    <row r="167" spans="1:15" x14ac:dyDescent="0.3">
      <c r="A167" s="1"/>
      <c r="B167" s="9" t="s">
        <v>21</v>
      </c>
      <c r="C167" s="28">
        <f>C166+C132</f>
        <v>44181.170000000006</v>
      </c>
      <c r="D167" s="28">
        <f>D166+D132</f>
        <v>44181.170000000006</v>
      </c>
      <c r="E167" s="69"/>
      <c r="F167" s="24"/>
      <c r="G167" s="97"/>
      <c r="H167" s="23"/>
      <c r="I167" s="23"/>
      <c r="J167" s="36"/>
      <c r="K167" s="36"/>
      <c r="L167" s="23"/>
      <c r="M167" s="23"/>
    </row>
    <row r="168" spans="1:15" ht="15.6" x14ac:dyDescent="0.3">
      <c r="A168" s="1"/>
      <c r="B168" s="22"/>
      <c r="C168" s="18"/>
      <c r="D168" s="18"/>
      <c r="E168" s="69"/>
      <c r="F168" s="24"/>
      <c r="G168" s="24"/>
      <c r="H168" s="25" t="s">
        <v>22</v>
      </c>
      <c r="I168" s="25"/>
      <c r="J168" s="25"/>
      <c r="K168" s="25"/>
      <c r="L168" s="25" t="s">
        <v>23</v>
      </c>
      <c r="M168" s="1"/>
    </row>
    <row r="169" spans="1:15" ht="15.6" x14ac:dyDescent="0.3">
      <c r="A169" s="10" t="s">
        <v>26</v>
      </c>
      <c r="B169" s="1"/>
      <c r="C169" s="10" t="str">
        <f>C100</f>
        <v>Minuti 59/K9/23</v>
      </c>
      <c r="D169" s="18"/>
      <c r="E169" s="70"/>
      <c r="F169" s="36"/>
      <c r="G169" s="36"/>
      <c r="H169" s="3" t="s">
        <v>24</v>
      </c>
      <c r="I169" s="3"/>
      <c r="J169" s="3"/>
      <c r="K169" s="3"/>
      <c r="L169" s="3" t="s">
        <v>25</v>
      </c>
      <c r="M169" s="62"/>
    </row>
    <row r="170" spans="1:15" ht="15.6" x14ac:dyDescent="0.3">
      <c r="A170" s="10"/>
      <c r="B170" s="1"/>
      <c r="C170" s="10"/>
      <c r="D170" s="18"/>
      <c r="E170" s="70"/>
      <c r="F170" s="36"/>
      <c r="G170" s="36"/>
      <c r="H170" s="3"/>
      <c r="I170" s="3"/>
      <c r="J170" s="3"/>
      <c r="K170" s="3"/>
      <c r="L170" s="3"/>
      <c r="M170" s="62"/>
    </row>
    <row r="171" spans="1:15" ht="41.25" hidden="1" customHeight="1" x14ac:dyDescent="0.3">
      <c r="A171" s="10"/>
      <c r="B171" s="1"/>
      <c r="C171" s="10"/>
      <c r="D171" s="1"/>
      <c r="E171" s="70"/>
      <c r="F171" s="36"/>
      <c r="G171" s="36"/>
      <c r="H171" s="27"/>
      <c r="I171" s="13"/>
      <c r="J171" s="1"/>
      <c r="K171" s="1"/>
      <c r="L171" s="27"/>
      <c r="M171" s="15"/>
    </row>
    <row r="172" spans="1:15" ht="15.6" x14ac:dyDescent="0.3">
      <c r="A172" s="11" t="s">
        <v>27</v>
      </c>
      <c r="B172" s="1"/>
      <c r="C172" s="1"/>
      <c r="D172" s="1"/>
      <c r="E172" s="71"/>
      <c r="F172" s="1"/>
      <c r="G172" s="36"/>
      <c r="H172" s="3" t="s">
        <v>23</v>
      </c>
      <c r="I172" s="3"/>
      <c r="J172" s="1"/>
      <c r="K172" s="1"/>
      <c r="L172" s="3" t="s">
        <v>23</v>
      </c>
      <c r="M172" s="26"/>
    </row>
    <row r="173" spans="1:15" ht="15.6" x14ac:dyDescent="0.3">
      <c r="A173" s="11"/>
      <c r="B173" s="1"/>
      <c r="C173" s="1"/>
      <c r="D173" s="1"/>
      <c r="E173" s="71"/>
      <c r="F173" s="1"/>
      <c r="G173" s="36"/>
      <c r="H173" s="3" t="s">
        <v>28</v>
      </c>
      <c r="I173" s="1"/>
      <c r="J173" s="1"/>
      <c r="K173" s="1"/>
      <c r="L173" s="3" t="s">
        <v>29</v>
      </c>
      <c r="M173" s="1"/>
    </row>
    <row r="174" spans="1:15" ht="15.6" x14ac:dyDescent="0.3">
      <c r="A174" s="11"/>
      <c r="B174" s="1"/>
      <c r="C174" s="95"/>
      <c r="D174" s="1"/>
      <c r="E174" s="71"/>
      <c r="F174" s="1"/>
      <c r="G174" s="36"/>
      <c r="H174" s="3"/>
      <c r="I174" s="1"/>
      <c r="J174" s="1"/>
      <c r="K174" s="1"/>
      <c r="L174" s="3"/>
      <c r="M174" s="1"/>
    </row>
    <row r="175" spans="1:15" ht="15.6" x14ac:dyDescent="0.3">
      <c r="A175" s="11"/>
      <c r="B175" s="1"/>
      <c r="C175" s="1"/>
      <c r="D175" s="1"/>
      <c r="E175" s="71"/>
      <c r="F175" s="1"/>
      <c r="G175" s="36"/>
      <c r="H175" s="3"/>
      <c r="I175" s="1"/>
      <c r="J175" s="1"/>
      <c r="K175" s="1"/>
      <c r="L175" s="3"/>
      <c r="M175" s="1"/>
    </row>
    <row r="176" spans="1:15" ht="15.6" x14ac:dyDescent="0.3">
      <c r="A176" s="2" t="s">
        <v>0</v>
      </c>
      <c r="B176" s="34"/>
      <c r="C176" s="96"/>
      <c r="D176" s="34"/>
      <c r="E176" s="67"/>
      <c r="F176" s="34"/>
      <c r="G176" s="1"/>
      <c r="H176" s="1"/>
      <c r="I176" s="1"/>
      <c r="J176" s="1"/>
      <c r="K176" s="1"/>
      <c r="L176" s="1"/>
      <c r="M176" s="4" t="str">
        <f>M140</f>
        <v>Skeda Nru. 261/2023</v>
      </c>
    </row>
    <row r="177" spans="1:14" ht="15.6" x14ac:dyDescent="0.3">
      <c r="A177" s="253" t="s">
        <v>30</v>
      </c>
      <c r="B177" s="253"/>
      <c r="C177" s="253"/>
      <c r="D177" s="253"/>
      <c r="E177" s="253"/>
      <c r="F177" s="253"/>
      <c r="G177" s="253"/>
      <c r="H177" s="253"/>
      <c r="I177" s="253"/>
      <c r="J177" s="253"/>
      <c r="K177" s="253"/>
      <c r="L177" s="253"/>
      <c r="M177" s="253"/>
    </row>
    <row r="178" spans="1:14" ht="16.2" x14ac:dyDescent="0.35">
      <c r="A178" s="5"/>
      <c r="B178" s="6"/>
      <c r="C178" s="95"/>
      <c r="D178" s="253" t="str">
        <f>D142</f>
        <v>Data: 26_07_2023 - 05_09_2023</v>
      </c>
      <c r="E178" s="253"/>
      <c r="F178" s="253"/>
      <c r="G178" s="253"/>
      <c r="H178" s="7"/>
      <c r="I178" s="7"/>
      <c r="J178" s="7"/>
      <c r="K178" s="8"/>
      <c r="L178" s="254" t="s">
        <v>31</v>
      </c>
      <c r="M178" s="254"/>
    </row>
    <row r="179" spans="1:14" ht="15.6" x14ac:dyDescent="0.3">
      <c r="A179" s="5"/>
      <c r="B179" s="6"/>
      <c r="C179" s="34"/>
      <c r="D179" s="34"/>
      <c r="E179" s="67"/>
      <c r="F179" s="34"/>
      <c r="G179" s="34"/>
      <c r="H179" s="34"/>
      <c r="I179" s="34"/>
      <c r="J179" s="34"/>
      <c r="K179" s="34"/>
      <c r="L179" s="34"/>
      <c r="M179" s="1"/>
    </row>
    <row r="180" spans="1:14" ht="39.6" x14ac:dyDescent="0.3">
      <c r="A180" s="30"/>
      <c r="B180" s="31" t="s">
        <v>3</v>
      </c>
      <c r="C180" s="35" t="s">
        <v>4</v>
      </c>
      <c r="D180" s="32" t="s">
        <v>5</v>
      </c>
      <c r="E180" s="255" t="s">
        <v>6</v>
      </c>
      <c r="F180" s="256"/>
      <c r="G180" s="31" t="s">
        <v>7</v>
      </c>
      <c r="H180" s="35" t="s">
        <v>8</v>
      </c>
      <c r="I180" s="35" t="s">
        <v>9</v>
      </c>
      <c r="J180" s="35" t="s">
        <v>10</v>
      </c>
      <c r="K180" s="35" t="s">
        <v>11</v>
      </c>
      <c r="L180" s="35" t="s">
        <v>12</v>
      </c>
      <c r="M180" s="35" t="s">
        <v>13</v>
      </c>
    </row>
    <row r="181" spans="1:14" x14ac:dyDescent="0.3">
      <c r="A181" s="19"/>
      <c r="B181" s="14" t="s">
        <v>14</v>
      </c>
      <c r="C181" s="33"/>
      <c r="D181" s="12"/>
      <c r="E181" s="68"/>
      <c r="F181" s="33"/>
      <c r="G181" s="14"/>
      <c r="H181" s="33"/>
      <c r="I181" s="33"/>
      <c r="J181" s="33"/>
      <c r="K181" s="33"/>
      <c r="L181" s="33"/>
      <c r="M181" s="33"/>
    </row>
    <row r="182" spans="1:14" ht="30" customHeight="1" x14ac:dyDescent="0.3">
      <c r="A182" s="29">
        <v>101</v>
      </c>
      <c r="B182" s="83"/>
      <c r="C182" s="37"/>
      <c r="D182" s="37"/>
      <c r="E182" s="76"/>
      <c r="F182" s="73"/>
      <c r="G182" s="83"/>
      <c r="H182" s="82"/>
      <c r="I182" s="156"/>
      <c r="J182" s="79"/>
      <c r="K182" s="77"/>
      <c r="L182" s="81"/>
      <c r="M182" s="112"/>
    </row>
    <row r="183" spans="1:14" x14ac:dyDescent="0.3">
      <c r="A183" s="29">
        <v>102</v>
      </c>
      <c r="B183" s="83"/>
      <c r="C183" s="44"/>
      <c r="D183" s="44"/>
      <c r="E183" s="81"/>
      <c r="F183" s="73"/>
      <c r="G183" s="83"/>
      <c r="H183" s="82"/>
      <c r="I183" s="80"/>
      <c r="J183" s="77"/>
      <c r="K183" s="77"/>
      <c r="L183" s="75"/>
      <c r="M183" s="115"/>
    </row>
    <row r="184" spans="1:14" ht="30" customHeight="1" x14ac:dyDescent="0.3">
      <c r="A184" s="20">
        <v>103</v>
      </c>
      <c r="B184" s="54"/>
      <c r="C184" s="53"/>
      <c r="D184" s="78"/>
      <c r="E184" s="76"/>
      <c r="F184" s="73"/>
      <c r="G184" s="83"/>
      <c r="H184" s="82"/>
      <c r="I184" s="80"/>
      <c r="J184" s="77"/>
      <c r="K184" s="77"/>
      <c r="L184" s="81"/>
      <c r="M184" s="115"/>
    </row>
    <row r="185" spans="1:14" ht="30" customHeight="1" x14ac:dyDescent="0.3">
      <c r="A185" s="20">
        <v>104</v>
      </c>
      <c r="B185" s="83"/>
      <c r="C185" s="37"/>
      <c r="D185" s="37"/>
      <c r="E185" s="98"/>
      <c r="F185" s="74"/>
      <c r="G185" s="83"/>
      <c r="H185" s="61"/>
      <c r="I185" s="101"/>
      <c r="J185" s="88"/>
      <c r="K185" s="158"/>
      <c r="L185" s="90"/>
      <c r="M185" s="103"/>
    </row>
    <row r="186" spans="1:14" ht="30" customHeight="1" x14ac:dyDescent="0.3">
      <c r="A186" s="20">
        <f t="shared" ref="A186:A201" si="10">A185+1</f>
        <v>105</v>
      </c>
      <c r="B186" s="83"/>
      <c r="C186" s="44"/>
      <c r="D186" s="44"/>
      <c r="E186" s="81"/>
      <c r="F186" s="73"/>
      <c r="G186" s="83"/>
      <c r="H186" s="82"/>
      <c r="I186" s="80"/>
      <c r="J186" s="77"/>
      <c r="K186" s="50"/>
      <c r="L186" s="75"/>
      <c r="M186" s="115"/>
      <c r="N186" s="40"/>
    </row>
    <row r="187" spans="1:14" ht="30" customHeight="1" x14ac:dyDescent="0.3">
      <c r="A187" s="20">
        <f t="shared" si="10"/>
        <v>106</v>
      </c>
      <c r="B187" s="83"/>
      <c r="C187" s="44"/>
      <c r="D187" s="44"/>
      <c r="E187" s="81"/>
      <c r="F187" s="73"/>
      <c r="G187" s="83"/>
      <c r="H187" s="82"/>
      <c r="I187" s="80"/>
      <c r="J187" s="77"/>
      <c r="K187" s="50"/>
      <c r="L187" s="75"/>
      <c r="M187" s="115"/>
      <c r="N187" s="40"/>
    </row>
    <row r="188" spans="1:14" x14ac:dyDescent="0.3">
      <c r="A188" s="20">
        <f t="shared" si="10"/>
        <v>107</v>
      </c>
      <c r="B188" s="83"/>
      <c r="C188" s="44"/>
      <c r="D188" s="44"/>
      <c r="E188" s="81"/>
      <c r="F188" s="73"/>
      <c r="G188" s="83"/>
      <c r="H188" s="82"/>
      <c r="I188" s="80"/>
      <c r="J188" s="77"/>
      <c r="K188" s="77"/>
      <c r="L188" s="75"/>
      <c r="M188" s="115"/>
    </row>
    <row r="189" spans="1:14" x14ac:dyDescent="0.3">
      <c r="A189" s="20">
        <f t="shared" si="10"/>
        <v>108</v>
      </c>
      <c r="B189" s="83"/>
      <c r="C189" s="44"/>
      <c r="D189" s="44"/>
      <c r="E189" s="81"/>
      <c r="F189" s="73"/>
      <c r="G189" s="83"/>
      <c r="H189" s="82"/>
      <c r="I189" s="80"/>
      <c r="J189" s="77"/>
      <c r="K189" s="77"/>
      <c r="L189" s="75"/>
      <c r="M189" s="112"/>
    </row>
    <row r="190" spans="1:14" ht="30" customHeight="1" x14ac:dyDescent="0.3">
      <c r="A190" s="20">
        <f t="shared" si="10"/>
        <v>109</v>
      </c>
      <c r="B190" s="83"/>
      <c r="C190" s="53"/>
      <c r="D190" s="78"/>
      <c r="E190" s="76"/>
      <c r="F190" s="73"/>
      <c r="G190" s="83"/>
      <c r="H190" s="82"/>
      <c r="I190" s="80"/>
      <c r="J190" s="77"/>
      <c r="K190" s="77"/>
      <c r="L190" s="81"/>
      <c r="M190" s="115"/>
    </row>
    <row r="191" spans="1:14" x14ac:dyDescent="0.3">
      <c r="A191" s="65">
        <f t="shared" si="10"/>
        <v>110</v>
      </c>
      <c r="B191" s="83"/>
      <c r="C191" s="37"/>
      <c r="D191" s="37"/>
      <c r="E191" s="76"/>
      <c r="F191" s="73"/>
      <c r="G191" s="83"/>
      <c r="H191" s="82"/>
      <c r="I191" s="80"/>
      <c r="J191" s="79"/>
      <c r="K191" s="77"/>
      <c r="L191" s="81"/>
      <c r="M191" s="115"/>
    </row>
    <row r="192" spans="1:14" ht="30" customHeight="1" x14ac:dyDescent="0.3">
      <c r="A192" s="65">
        <f t="shared" si="10"/>
        <v>111</v>
      </c>
      <c r="B192" s="83"/>
      <c r="C192" s="78"/>
      <c r="D192" s="78"/>
      <c r="E192" s="76"/>
      <c r="F192" s="73"/>
      <c r="G192" s="165"/>
      <c r="H192" s="82"/>
      <c r="I192" s="80"/>
      <c r="J192" s="79"/>
      <c r="K192" s="72"/>
      <c r="L192" s="57"/>
      <c r="M192" s="116"/>
      <c r="N192" s="40"/>
    </row>
    <row r="193" spans="1:15" ht="33.75" customHeight="1" x14ac:dyDescent="0.3">
      <c r="A193" s="65">
        <f t="shared" si="10"/>
        <v>112</v>
      </c>
      <c r="B193" s="83"/>
      <c r="C193" s="37"/>
      <c r="D193" s="37"/>
      <c r="E193" s="76"/>
      <c r="F193" s="73"/>
      <c r="G193" s="83"/>
      <c r="H193" s="82"/>
      <c r="I193" s="80"/>
      <c r="J193" s="93"/>
      <c r="K193" s="50"/>
      <c r="L193" s="75"/>
      <c r="M193" s="117"/>
      <c r="N193" s="40"/>
    </row>
    <row r="194" spans="1:15" ht="30" customHeight="1" x14ac:dyDescent="0.3">
      <c r="A194" s="65">
        <f t="shared" si="10"/>
        <v>113</v>
      </c>
      <c r="B194" s="83"/>
      <c r="C194" s="44"/>
      <c r="D194" s="44"/>
      <c r="E194" s="81"/>
      <c r="F194" s="73"/>
      <c r="G194" s="83"/>
      <c r="H194" s="82"/>
      <c r="I194" s="80"/>
      <c r="J194" s="77"/>
      <c r="K194" s="50"/>
      <c r="L194" s="75"/>
      <c r="M194" s="103"/>
      <c r="N194" s="40"/>
    </row>
    <row r="195" spans="1:15" s="63" customFormat="1" ht="28.5" customHeight="1" x14ac:dyDescent="0.3">
      <c r="A195" s="66">
        <f t="shared" si="10"/>
        <v>114</v>
      </c>
      <c r="B195" s="83"/>
      <c r="C195" s="44"/>
      <c r="D195" s="44"/>
      <c r="E195" s="81"/>
      <c r="F195" s="73"/>
      <c r="G195" s="83"/>
      <c r="H195" s="82"/>
      <c r="I195" s="80"/>
      <c r="J195" s="77"/>
      <c r="K195" s="77"/>
      <c r="L195" s="75"/>
      <c r="M195" s="103"/>
      <c r="O195" s="64"/>
    </row>
    <row r="196" spans="1:15" ht="30.75" customHeight="1" x14ac:dyDescent="0.3">
      <c r="A196" s="65">
        <f t="shared" si="10"/>
        <v>115</v>
      </c>
      <c r="B196" s="83"/>
      <c r="C196" s="44"/>
      <c r="D196" s="44"/>
      <c r="E196" s="81"/>
      <c r="F196" s="73"/>
      <c r="G196" s="83"/>
      <c r="H196" s="82"/>
      <c r="I196" s="80"/>
      <c r="J196" s="77"/>
      <c r="K196" s="50"/>
      <c r="L196" s="75"/>
      <c r="M196" s="103"/>
      <c r="N196" s="40"/>
    </row>
    <row r="197" spans="1:15" ht="27" customHeight="1" x14ac:dyDescent="0.3">
      <c r="A197" s="20">
        <f t="shared" si="10"/>
        <v>116</v>
      </c>
      <c r="B197" s="83"/>
      <c r="C197" s="44"/>
      <c r="D197" s="44"/>
      <c r="E197" s="81"/>
      <c r="F197" s="73"/>
      <c r="G197" s="83"/>
      <c r="H197" s="82"/>
      <c r="I197" s="80"/>
      <c r="J197" s="77"/>
      <c r="K197" s="77"/>
      <c r="L197" s="75"/>
      <c r="M197" s="103"/>
    </row>
    <row r="198" spans="1:15" ht="30" customHeight="1" x14ac:dyDescent="0.3">
      <c r="A198" s="20">
        <f t="shared" si="10"/>
        <v>117</v>
      </c>
      <c r="B198" s="83"/>
      <c r="C198" s="44"/>
      <c r="D198" s="44"/>
      <c r="E198" s="81"/>
      <c r="F198" s="73"/>
      <c r="G198" s="83"/>
      <c r="H198" s="82"/>
      <c r="I198" s="80"/>
      <c r="J198" s="77"/>
      <c r="K198" s="77"/>
      <c r="L198" s="75"/>
      <c r="M198" s="103"/>
    </row>
    <row r="199" spans="1:15" x14ac:dyDescent="0.3">
      <c r="A199" s="20">
        <f t="shared" si="10"/>
        <v>118</v>
      </c>
      <c r="B199" s="83"/>
      <c r="C199" s="53"/>
      <c r="D199" s="78"/>
      <c r="E199" s="76"/>
      <c r="F199" s="73"/>
      <c r="G199" s="83"/>
      <c r="H199" s="82"/>
      <c r="I199" s="80"/>
      <c r="J199" s="77"/>
      <c r="K199" s="77"/>
      <c r="L199" s="81"/>
      <c r="M199" s="103"/>
    </row>
    <row r="200" spans="1:15" x14ac:dyDescent="0.3">
      <c r="A200" s="20">
        <f t="shared" si="10"/>
        <v>119</v>
      </c>
      <c r="B200" s="83"/>
      <c r="C200" s="37"/>
      <c r="D200" s="37"/>
      <c r="E200" s="76"/>
      <c r="F200" s="73"/>
      <c r="G200" s="83"/>
      <c r="H200" s="82"/>
      <c r="I200" s="80"/>
      <c r="J200" s="79"/>
      <c r="K200" s="77"/>
      <c r="L200" s="81"/>
      <c r="M200" s="115"/>
    </row>
    <row r="201" spans="1:15" x14ac:dyDescent="0.3">
      <c r="A201" s="20">
        <f t="shared" si="10"/>
        <v>120</v>
      </c>
      <c r="B201" s="83"/>
      <c r="C201" s="37"/>
      <c r="D201" s="37"/>
      <c r="E201" s="76"/>
      <c r="F201" s="73"/>
      <c r="G201" s="83"/>
      <c r="H201" s="82"/>
      <c r="I201" s="80"/>
      <c r="J201" s="79"/>
      <c r="K201" s="77"/>
      <c r="L201" s="81"/>
      <c r="M201" s="115"/>
      <c r="N201" s="40"/>
    </row>
    <row r="202" spans="1:15" x14ac:dyDescent="0.3">
      <c r="A202" s="1"/>
      <c r="B202" s="16" t="s">
        <v>20</v>
      </c>
      <c r="C202" s="17">
        <f>SUM(C182:C201)</f>
        <v>0</v>
      </c>
      <c r="D202" s="17">
        <f>SUM(D182:D201)</f>
        <v>0</v>
      </c>
      <c r="E202" s="257"/>
      <c r="F202" s="258"/>
      <c r="G202" s="258"/>
      <c r="H202" s="258"/>
      <c r="I202" s="258"/>
      <c r="J202" s="258"/>
      <c r="K202" s="258"/>
      <c r="L202" s="258"/>
      <c r="M202" s="1"/>
    </row>
    <row r="203" spans="1:15" x14ac:dyDescent="0.3">
      <c r="A203" s="1"/>
      <c r="B203" s="9" t="s">
        <v>21</v>
      </c>
      <c r="C203" s="28">
        <f>C202+C167</f>
        <v>44181.170000000006</v>
      </c>
      <c r="D203" s="28">
        <f>D202+D167</f>
        <v>44181.170000000006</v>
      </c>
      <c r="E203" s="69"/>
      <c r="F203" s="24"/>
      <c r="G203" s="24"/>
      <c r="H203" s="23"/>
      <c r="I203" s="23"/>
      <c r="J203" s="36"/>
      <c r="K203" s="36"/>
      <c r="L203" s="23"/>
      <c r="M203" s="23"/>
    </row>
    <row r="204" spans="1:15" ht="15.6" x14ac:dyDescent="0.3">
      <c r="A204" s="1"/>
      <c r="B204" s="22"/>
      <c r="C204" s="18"/>
      <c r="D204" s="18"/>
      <c r="E204" s="69"/>
      <c r="F204" s="24"/>
      <c r="G204" s="24"/>
      <c r="H204" s="25" t="s">
        <v>22</v>
      </c>
      <c r="I204" s="25"/>
      <c r="J204" s="25"/>
      <c r="K204" s="25"/>
      <c r="L204" s="25" t="s">
        <v>23</v>
      </c>
      <c r="M204" s="1"/>
    </row>
    <row r="205" spans="1:15" ht="15.6" x14ac:dyDescent="0.3">
      <c r="A205" s="1"/>
      <c r="B205" s="22"/>
      <c r="C205" s="18">
        <f>SUM(C194,C196,C197)</f>
        <v>0</v>
      </c>
      <c r="D205" s="18"/>
      <c r="E205" s="70"/>
      <c r="F205" s="36"/>
      <c r="G205" s="36"/>
      <c r="H205" s="3" t="s">
        <v>24</v>
      </c>
      <c r="I205" s="3"/>
      <c r="J205" s="3"/>
      <c r="K205" s="3"/>
      <c r="L205" s="3" t="s">
        <v>25</v>
      </c>
      <c r="M205" s="62"/>
    </row>
    <row r="206" spans="1:15" ht="15.6" x14ac:dyDescent="0.3">
      <c r="A206" s="10" t="s">
        <v>26</v>
      </c>
      <c r="B206" s="1"/>
      <c r="C206" s="10" t="str">
        <f>C100</f>
        <v>Minuti 59/K9/23</v>
      </c>
      <c r="D206" s="1"/>
      <c r="E206" s="70"/>
      <c r="F206" s="36"/>
      <c r="G206" s="36"/>
      <c r="H206" s="3"/>
      <c r="I206" s="3"/>
      <c r="J206" s="1"/>
      <c r="K206" s="1"/>
      <c r="L206" s="3"/>
      <c r="M206" s="26"/>
    </row>
    <row r="207" spans="1:15" ht="15.6" x14ac:dyDescent="0.3">
      <c r="A207" s="10"/>
      <c r="B207" s="1"/>
      <c r="C207" s="10"/>
      <c r="D207" s="1"/>
      <c r="E207" s="70"/>
      <c r="F207" s="36"/>
      <c r="G207" s="36"/>
      <c r="H207" s="27"/>
      <c r="I207" s="13"/>
      <c r="J207" s="1"/>
      <c r="K207" s="1"/>
      <c r="L207" s="27"/>
      <c r="M207" s="15"/>
    </row>
    <row r="208" spans="1:15" ht="15.6" x14ac:dyDescent="0.3">
      <c r="A208" s="10"/>
      <c r="B208" s="1"/>
      <c r="C208" s="119"/>
      <c r="D208" s="1"/>
      <c r="E208" s="70"/>
      <c r="F208" s="36"/>
      <c r="G208" s="36"/>
      <c r="H208" s="3" t="s">
        <v>23</v>
      </c>
      <c r="I208" s="3"/>
      <c r="J208" s="1"/>
      <c r="K208" s="1"/>
      <c r="L208" s="3" t="s">
        <v>23</v>
      </c>
      <c r="M208" s="26"/>
    </row>
    <row r="209" spans="1:13" ht="18" customHeight="1" x14ac:dyDescent="0.3">
      <c r="A209" s="11" t="s">
        <v>27</v>
      </c>
      <c r="B209" s="1"/>
      <c r="C209" s="1"/>
      <c r="D209" s="1"/>
      <c r="E209" s="71"/>
      <c r="F209" s="1"/>
      <c r="G209" s="1"/>
      <c r="H209" s="3" t="s">
        <v>28</v>
      </c>
      <c r="I209" s="1"/>
      <c r="J209" s="1"/>
      <c r="K209" s="1"/>
      <c r="L209" s="3" t="s">
        <v>29</v>
      </c>
      <c r="M209" s="1"/>
    </row>
    <row r="210" spans="1:13" x14ac:dyDescent="0.3">
      <c r="E210"/>
    </row>
    <row r="211" spans="1:13" ht="15.6" x14ac:dyDescent="0.3">
      <c r="A211" s="2" t="s">
        <v>0</v>
      </c>
      <c r="B211" s="34"/>
      <c r="C211" s="34"/>
      <c r="D211" s="34"/>
      <c r="E211" s="67"/>
      <c r="F211" s="34"/>
      <c r="G211" s="1"/>
      <c r="H211" s="1"/>
      <c r="I211" s="1"/>
      <c r="J211" s="1"/>
      <c r="K211" s="1"/>
      <c r="L211" s="1"/>
      <c r="M211" s="4" t="str">
        <f>M140</f>
        <v>Skeda Nru. 261/2023</v>
      </c>
    </row>
    <row r="212" spans="1:13" ht="15.6" x14ac:dyDescent="0.3">
      <c r="A212" s="253" t="s">
        <v>30</v>
      </c>
      <c r="B212" s="253"/>
      <c r="C212" s="253"/>
      <c r="D212" s="253"/>
      <c r="E212" s="253"/>
      <c r="F212" s="253"/>
      <c r="G212" s="253"/>
      <c r="H212" s="253"/>
      <c r="I212" s="253"/>
      <c r="J212" s="253"/>
      <c r="K212" s="253"/>
      <c r="L212" s="253"/>
      <c r="M212" s="253"/>
    </row>
    <row r="213" spans="1:13" ht="15.6" x14ac:dyDescent="0.3">
      <c r="A213" s="34"/>
      <c r="B213" s="34"/>
      <c r="C213" s="34"/>
      <c r="D213" s="34"/>
      <c r="E213" s="34"/>
      <c r="F213" s="34"/>
      <c r="G213" s="266" t="str">
        <f>D142</f>
        <v>Data: 26_07_2023 - 05_09_2023</v>
      </c>
      <c r="H213" s="267"/>
      <c r="I213" s="267"/>
      <c r="J213" s="267"/>
      <c r="K213" s="34"/>
      <c r="L213" s="34"/>
      <c r="M213" s="34"/>
    </row>
    <row r="214" spans="1:13" ht="16.2" x14ac:dyDescent="0.35">
      <c r="A214" s="5"/>
      <c r="B214" s="6"/>
      <c r="C214" s="1"/>
      <c r="D214" s="253"/>
      <c r="E214" s="253"/>
      <c r="F214" s="253"/>
      <c r="G214" s="253"/>
      <c r="H214" s="7"/>
      <c r="I214" s="7"/>
      <c r="J214" s="7"/>
      <c r="K214" s="8"/>
      <c r="L214" s="254" t="s">
        <v>31</v>
      </c>
      <c r="M214" s="254"/>
    </row>
    <row r="215" spans="1:13" ht="15.6" x14ac:dyDescent="0.3">
      <c r="A215" s="5"/>
      <c r="B215" s="6"/>
      <c r="C215" s="34"/>
      <c r="D215" s="34"/>
      <c r="E215" s="67"/>
      <c r="F215" s="34"/>
      <c r="G215" s="34"/>
      <c r="H215" s="34"/>
      <c r="I215" s="34"/>
      <c r="J215" s="34"/>
      <c r="K215" s="34"/>
      <c r="L215" s="34"/>
      <c r="M215" s="1"/>
    </row>
    <row r="216" spans="1:13" ht="39.6" x14ac:dyDescent="0.3">
      <c r="A216" s="19"/>
      <c r="B216" s="14" t="s">
        <v>3</v>
      </c>
      <c r="C216" s="33" t="s">
        <v>4</v>
      </c>
      <c r="D216" s="12" t="s">
        <v>5</v>
      </c>
      <c r="E216" s="264" t="s">
        <v>6</v>
      </c>
      <c r="F216" s="265"/>
      <c r="G216" s="14" t="s">
        <v>7</v>
      </c>
      <c r="H216" s="33" t="s">
        <v>8</v>
      </c>
      <c r="I216" s="33" t="s">
        <v>9</v>
      </c>
      <c r="J216" s="33" t="s">
        <v>10</v>
      </c>
      <c r="K216" s="33" t="s">
        <v>11</v>
      </c>
      <c r="L216" s="33" t="s">
        <v>12</v>
      </c>
      <c r="M216" s="33" t="s">
        <v>13</v>
      </c>
    </row>
    <row r="217" spans="1:13" x14ac:dyDescent="0.3">
      <c r="A217" s="19"/>
      <c r="B217" s="14" t="s">
        <v>14</v>
      </c>
      <c r="C217" s="33"/>
      <c r="D217" s="12"/>
      <c r="E217" s="68"/>
      <c r="F217" s="33"/>
      <c r="G217" s="14"/>
      <c r="H217" s="33"/>
      <c r="I217" s="33"/>
      <c r="J217" s="33"/>
      <c r="K217" s="33"/>
      <c r="L217" s="33"/>
      <c r="M217" s="19"/>
    </row>
    <row r="218" spans="1:13" x14ac:dyDescent="0.3">
      <c r="A218" s="29">
        <v>121</v>
      </c>
      <c r="B218" s="83"/>
      <c r="C218" s="44"/>
      <c r="D218" s="44"/>
      <c r="E218" s="81"/>
      <c r="F218" s="73"/>
      <c r="G218" s="83"/>
      <c r="H218" s="82"/>
      <c r="I218" s="80"/>
      <c r="J218" s="77"/>
      <c r="K218" s="77"/>
      <c r="L218" s="81"/>
      <c r="M218" s="103"/>
    </row>
    <row r="219" spans="1:13" x14ac:dyDescent="0.3">
      <c r="A219" s="20">
        <f>A218+1</f>
        <v>122</v>
      </c>
      <c r="B219" s="54"/>
      <c r="C219" s="53"/>
      <c r="D219" s="78"/>
      <c r="E219" s="76"/>
      <c r="F219" s="73"/>
      <c r="G219" s="83"/>
      <c r="H219" s="82"/>
      <c r="I219" s="80"/>
      <c r="J219" s="77"/>
      <c r="K219" s="77"/>
      <c r="L219" s="59"/>
      <c r="M219" s="103"/>
    </row>
    <row r="220" spans="1:13" ht="30" customHeight="1" x14ac:dyDescent="0.3">
      <c r="A220" s="20">
        <v>123</v>
      </c>
      <c r="B220" s="83"/>
      <c r="C220" s="44"/>
      <c r="D220" s="44"/>
      <c r="E220" s="81"/>
      <c r="F220" s="73"/>
      <c r="G220" s="83"/>
      <c r="H220" s="82"/>
      <c r="I220" s="80"/>
      <c r="J220" s="77"/>
      <c r="K220" s="77"/>
      <c r="L220" s="59"/>
      <c r="M220" s="112"/>
    </row>
    <row r="221" spans="1:13" ht="30" customHeight="1" x14ac:dyDescent="0.3">
      <c r="A221" s="20">
        <f t="shared" ref="A221:A235" si="11">A220+1</f>
        <v>124</v>
      </c>
      <c r="B221" s="54"/>
      <c r="C221" s="53"/>
      <c r="D221" s="78"/>
      <c r="E221" s="76"/>
      <c r="F221" s="73"/>
      <c r="G221" s="83"/>
      <c r="H221" s="82"/>
      <c r="I221" s="80"/>
      <c r="J221" s="77"/>
      <c r="K221" s="77"/>
      <c r="L221" s="75"/>
      <c r="M221" s="103"/>
    </row>
    <row r="222" spans="1:13" ht="30" customHeight="1" x14ac:dyDescent="0.3">
      <c r="A222" s="20">
        <f t="shared" si="11"/>
        <v>125</v>
      </c>
      <c r="B222" s="83"/>
      <c r="C222" s="37"/>
      <c r="D222" s="37"/>
      <c r="E222" s="76"/>
      <c r="F222" s="73"/>
      <c r="G222" s="83"/>
      <c r="H222" s="82"/>
      <c r="I222" s="80"/>
      <c r="J222" s="93"/>
      <c r="K222" s="50"/>
      <c r="L222" s="59"/>
      <c r="M222" s="112"/>
    </row>
    <row r="223" spans="1:13" ht="20.25" customHeight="1" x14ac:dyDescent="0.3">
      <c r="A223" s="20">
        <f t="shared" si="11"/>
        <v>126</v>
      </c>
      <c r="B223" s="54"/>
      <c r="C223" s="37"/>
      <c r="D223" s="37"/>
      <c r="E223" s="76"/>
      <c r="F223" s="73"/>
      <c r="G223" s="91"/>
      <c r="H223" s="82"/>
      <c r="I223" s="80"/>
      <c r="J223" s="80"/>
      <c r="K223" s="80"/>
      <c r="L223" s="75"/>
      <c r="M223" s="103"/>
    </row>
    <row r="224" spans="1:13" ht="24.75" customHeight="1" x14ac:dyDescent="0.3">
      <c r="A224" s="20">
        <f t="shared" si="11"/>
        <v>127</v>
      </c>
      <c r="B224" s="83"/>
      <c r="C224" s="37"/>
      <c r="D224" s="37"/>
      <c r="E224" s="76"/>
      <c r="F224" s="73"/>
      <c r="G224" s="110"/>
      <c r="H224" s="82"/>
      <c r="I224" s="80"/>
      <c r="J224" s="93"/>
      <c r="K224" s="50"/>
      <c r="L224" s="81"/>
      <c r="M224" s="103"/>
    </row>
    <row r="225" spans="1:14" ht="30" customHeight="1" x14ac:dyDescent="0.3">
      <c r="A225" s="20">
        <f t="shared" si="11"/>
        <v>128</v>
      </c>
      <c r="B225" s="83"/>
      <c r="C225" s="37"/>
      <c r="D225" s="37"/>
      <c r="E225" s="76"/>
      <c r="F225" s="73"/>
      <c r="G225" s="110"/>
      <c r="H225" s="82"/>
      <c r="I225" s="80"/>
      <c r="J225" s="93"/>
      <c r="K225" s="50"/>
      <c r="L225" s="81"/>
      <c r="M225" s="122"/>
    </row>
    <row r="226" spans="1:14" ht="30" customHeight="1" x14ac:dyDescent="0.3">
      <c r="A226" s="65">
        <f t="shared" si="11"/>
        <v>129</v>
      </c>
      <c r="B226" s="83"/>
      <c r="C226" s="37"/>
      <c r="D226" s="37"/>
      <c r="E226" s="76"/>
      <c r="F226" s="73"/>
      <c r="G226" s="110"/>
      <c r="H226" s="82"/>
      <c r="I226" s="80"/>
      <c r="J226" s="93"/>
      <c r="K226" s="50"/>
      <c r="L226" s="59"/>
      <c r="M226" s="103"/>
    </row>
    <row r="227" spans="1:14" ht="30" customHeight="1" x14ac:dyDescent="0.3">
      <c r="A227" s="65">
        <f t="shared" si="11"/>
        <v>130</v>
      </c>
      <c r="B227" s="83"/>
      <c r="C227" s="37"/>
      <c r="D227" s="37"/>
      <c r="E227" s="76"/>
      <c r="F227" s="73"/>
      <c r="G227" s="110"/>
      <c r="H227" s="82"/>
      <c r="I227" s="80"/>
      <c r="J227" s="93"/>
      <c r="K227" s="50"/>
      <c r="L227" s="81"/>
      <c r="M227" s="103"/>
    </row>
    <row r="228" spans="1:14" ht="30" customHeight="1" x14ac:dyDescent="0.3">
      <c r="A228" s="65">
        <f t="shared" si="11"/>
        <v>131</v>
      </c>
      <c r="B228" s="83"/>
      <c r="C228" s="37"/>
      <c r="D228" s="37"/>
      <c r="E228" s="76"/>
      <c r="F228" s="73"/>
      <c r="G228" s="110"/>
      <c r="H228" s="82"/>
      <c r="I228" s="80"/>
      <c r="J228" s="93"/>
      <c r="K228" s="50"/>
      <c r="L228" s="75"/>
      <c r="M228" s="103"/>
    </row>
    <row r="229" spans="1:14" ht="30" customHeight="1" x14ac:dyDescent="0.3">
      <c r="A229" s="65">
        <f t="shared" si="11"/>
        <v>132</v>
      </c>
      <c r="B229" s="105"/>
      <c r="C229" s="106"/>
      <c r="D229" s="106"/>
      <c r="E229" s="73"/>
      <c r="F229" s="73"/>
      <c r="G229" s="137"/>
      <c r="H229" s="102"/>
      <c r="I229" s="108"/>
      <c r="J229" s="138"/>
      <c r="K229" s="139"/>
      <c r="L229" s="57"/>
      <c r="M229" s="55"/>
    </row>
    <row r="230" spans="1:14" ht="30" customHeight="1" x14ac:dyDescent="0.3">
      <c r="A230" s="66">
        <f t="shared" si="11"/>
        <v>133</v>
      </c>
      <c r="B230" s="83"/>
      <c r="C230" s="37"/>
      <c r="D230" s="37"/>
      <c r="E230" s="76"/>
      <c r="F230" s="73"/>
      <c r="G230" s="110"/>
      <c r="H230" s="82"/>
      <c r="I230" s="80"/>
      <c r="J230" s="93"/>
      <c r="K230" s="50"/>
      <c r="L230" s="59"/>
      <c r="M230" s="81"/>
    </row>
    <row r="231" spans="1:14" ht="30" customHeight="1" x14ac:dyDescent="0.3">
      <c r="A231" s="65">
        <f t="shared" si="11"/>
        <v>134</v>
      </c>
      <c r="B231" s="83"/>
      <c r="C231" s="37"/>
      <c r="D231" s="37"/>
      <c r="E231" s="76"/>
      <c r="F231" s="73"/>
      <c r="G231" s="110"/>
      <c r="H231" s="82"/>
      <c r="I231" s="80"/>
      <c r="J231" s="93"/>
      <c r="K231" s="50"/>
      <c r="L231" s="59"/>
      <c r="M231" s="103"/>
    </row>
    <row r="232" spans="1:14" ht="30" customHeight="1" x14ac:dyDescent="0.3">
      <c r="A232" s="20">
        <f t="shared" si="11"/>
        <v>135</v>
      </c>
      <c r="B232" s="83"/>
      <c r="C232" s="37"/>
      <c r="D232" s="37"/>
      <c r="E232" s="76"/>
      <c r="F232" s="73"/>
      <c r="G232" s="110"/>
      <c r="H232" s="82"/>
      <c r="I232" s="80"/>
      <c r="J232" s="79"/>
      <c r="K232" s="77"/>
      <c r="L232" s="81"/>
      <c r="M232" s="120"/>
    </row>
    <row r="233" spans="1:14" x14ac:dyDescent="0.3">
      <c r="A233" s="20">
        <f t="shared" si="11"/>
        <v>136</v>
      </c>
      <c r="B233" s="83"/>
      <c r="C233" s="37"/>
      <c r="D233" s="37"/>
      <c r="E233" s="76"/>
      <c r="F233" s="73"/>
      <c r="G233" s="83"/>
      <c r="H233" s="82"/>
      <c r="I233" s="80"/>
      <c r="J233" s="79"/>
      <c r="K233" s="77"/>
      <c r="L233" s="57"/>
      <c r="M233" s="103"/>
    </row>
    <row r="234" spans="1:14" x14ac:dyDescent="0.3">
      <c r="A234" s="20">
        <f t="shared" si="11"/>
        <v>137</v>
      </c>
      <c r="B234" s="83"/>
      <c r="C234" s="37"/>
      <c r="D234" s="37"/>
      <c r="E234" s="76"/>
      <c r="F234" s="73"/>
      <c r="G234" s="83"/>
      <c r="H234" s="82"/>
      <c r="I234" s="80"/>
      <c r="J234" s="93"/>
      <c r="K234" s="50"/>
      <c r="L234" s="150"/>
      <c r="M234" s="103"/>
    </row>
    <row r="235" spans="1:14" x14ac:dyDescent="0.3">
      <c r="A235" s="20">
        <f t="shared" si="11"/>
        <v>138</v>
      </c>
      <c r="B235" s="83"/>
      <c r="C235" s="37"/>
      <c r="D235" s="37"/>
      <c r="E235" s="76"/>
      <c r="F235" s="73"/>
      <c r="G235" s="110"/>
      <c r="H235" s="82"/>
      <c r="I235" s="80"/>
      <c r="J235" s="79"/>
      <c r="K235" s="77"/>
      <c r="L235" s="145"/>
      <c r="M235" s="103"/>
    </row>
    <row r="236" spans="1:14" x14ac:dyDescent="0.3">
      <c r="A236" s="20">
        <v>139</v>
      </c>
      <c r="B236" s="83"/>
      <c r="C236" s="37"/>
      <c r="D236" s="37"/>
      <c r="E236" s="76"/>
      <c r="F236" s="73"/>
      <c r="G236" s="110"/>
      <c r="H236" s="82"/>
      <c r="I236" s="80"/>
      <c r="J236" s="79"/>
      <c r="K236" s="77"/>
      <c r="L236" s="145"/>
      <c r="M236" s="103"/>
    </row>
    <row r="237" spans="1:14" x14ac:dyDescent="0.3">
      <c r="A237" s="20">
        <v>140</v>
      </c>
      <c r="B237" s="83"/>
      <c r="C237" s="78"/>
      <c r="D237" s="78"/>
      <c r="E237" s="81"/>
      <c r="F237" s="73"/>
      <c r="G237" s="132"/>
      <c r="H237" s="82"/>
      <c r="I237" s="55"/>
      <c r="J237" s="49"/>
      <c r="K237" s="49"/>
      <c r="L237" s="103"/>
      <c r="M237" s="121"/>
      <c r="N237" s="40"/>
    </row>
    <row r="238" spans="1:14" x14ac:dyDescent="0.3">
      <c r="A238" s="1"/>
      <c r="B238" s="16" t="s">
        <v>20</v>
      </c>
      <c r="C238" s="17">
        <f>SUM(C218:C237)</f>
        <v>0</v>
      </c>
      <c r="D238" s="17">
        <f>SUM(D218:D237)</f>
        <v>0</v>
      </c>
      <c r="E238" s="257"/>
      <c r="F238" s="258"/>
      <c r="G238" s="258"/>
      <c r="H238" s="258"/>
      <c r="I238" s="258"/>
      <c r="J238" s="258"/>
      <c r="K238" s="258"/>
      <c r="L238" s="258"/>
      <c r="M238" s="1"/>
    </row>
    <row r="239" spans="1:14" x14ac:dyDescent="0.3">
      <c r="A239" s="1"/>
      <c r="B239" s="9" t="s">
        <v>21</v>
      </c>
      <c r="C239" s="28">
        <f>C238+C203</f>
        <v>44181.170000000006</v>
      </c>
      <c r="D239" s="28">
        <f>D238+D203</f>
        <v>44181.170000000006</v>
      </c>
      <c r="E239" s="69"/>
      <c r="F239" s="24"/>
      <c r="G239" s="24"/>
      <c r="H239" s="23"/>
      <c r="I239" s="23"/>
      <c r="J239" s="36"/>
      <c r="K239" s="36"/>
      <c r="L239" s="23"/>
      <c r="M239" s="23"/>
    </row>
    <row r="240" spans="1:14" ht="15.6" x14ac:dyDescent="0.3">
      <c r="A240" s="1"/>
      <c r="B240" s="22"/>
      <c r="C240" s="18"/>
      <c r="D240" s="18"/>
      <c r="E240" s="69"/>
      <c r="F240" s="24"/>
      <c r="G240" s="24"/>
      <c r="H240" s="25" t="s">
        <v>22</v>
      </c>
      <c r="I240" s="25"/>
      <c r="J240" s="25"/>
      <c r="K240" s="25"/>
      <c r="L240" s="25" t="s">
        <v>23</v>
      </c>
      <c r="M240" s="1"/>
    </row>
    <row r="241" spans="1:13" ht="15.6" x14ac:dyDescent="0.3">
      <c r="A241" s="1"/>
      <c r="B241" s="22"/>
      <c r="C241" s="18"/>
      <c r="D241" s="18"/>
      <c r="E241" s="70"/>
      <c r="F241" s="36"/>
      <c r="G241" s="125"/>
      <c r="H241" s="3" t="s">
        <v>24</v>
      </c>
      <c r="I241" s="3"/>
      <c r="J241" s="123"/>
      <c r="K241" s="3"/>
      <c r="L241" s="3" t="s">
        <v>25</v>
      </c>
      <c r="M241" s="62"/>
    </row>
    <row r="242" spans="1:13" ht="15.6" x14ac:dyDescent="0.3">
      <c r="A242" s="10" t="s">
        <v>26</v>
      </c>
      <c r="B242" s="1"/>
      <c r="C242" s="10" t="str">
        <f>C135</f>
        <v>Minuti 59/K9/23</v>
      </c>
      <c r="D242" s="1"/>
      <c r="E242" s="70"/>
      <c r="F242" s="36"/>
      <c r="G242" s="36"/>
      <c r="H242" s="3"/>
      <c r="I242" s="3"/>
      <c r="J242" s="1"/>
      <c r="K242" s="1"/>
      <c r="L242" s="3"/>
      <c r="M242" s="26"/>
    </row>
    <row r="243" spans="1:13" ht="15.6" x14ac:dyDescent="0.3">
      <c r="A243" s="10"/>
      <c r="B243" s="1"/>
      <c r="C243" s="10"/>
      <c r="D243" s="1"/>
      <c r="E243" s="70"/>
      <c r="F243" s="36"/>
      <c r="G243" s="36"/>
      <c r="H243" s="3" t="s">
        <v>23</v>
      </c>
      <c r="I243" s="3"/>
      <c r="J243" s="1"/>
      <c r="K243" s="1"/>
      <c r="L243" s="3" t="s">
        <v>23</v>
      </c>
      <c r="M243" s="26"/>
    </row>
    <row r="244" spans="1:13" ht="15.6" x14ac:dyDescent="0.3">
      <c r="A244" s="11" t="s">
        <v>27</v>
      </c>
      <c r="B244" s="1"/>
      <c r="C244" s="1"/>
      <c r="D244" s="1"/>
      <c r="E244" s="71"/>
      <c r="F244" s="1"/>
      <c r="G244" s="1"/>
      <c r="H244" s="3" t="s">
        <v>28</v>
      </c>
      <c r="I244" s="1"/>
      <c r="J244" s="1"/>
      <c r="K244" s="1"/>
      <c r="L244" s="3" t="s">
        <v>29</v>
      </c>
      <c r="M244" s="1"/>
    </row>
    <row r="245" spans="1:13" x14ac:dyDescent="0.3">
      <c r="E245"/>
    </row>
    <row r="246" spans="1:13" x14ac:dyDescent="0.3">
      <c r="E246"/>
    </row>
    <row r="247" spans="1:13" ht="15.6" x14ac:dyDescent="0.3">
      <c r="A247" s="2" t="s">
        <v>0</v>
      </c>
      <c r="B247" s="34"/>
      <c r="C247" s="34"/>
      <c r="D247" s="34"/>
      <c r="E247" s="67"/>
      <c r="F247" s="34"/>
      <c r="G247" s="1"/>
      <c r="H247" s="1"/>
      <c r="I247" s="1"/>
      <c r="J247" s="1"/>
      <c r="K247" s="1"/>
      <c r="L247" s="1"/>
      <c r="M247" s="4" t="s">
        <v>32</v>
      </c>
    </row>
    <row r="248" spans="1:13" ht="15.6" x14ac:dyDescent="0.3">
      <c r="A248" s="253" t="s">
        <v>30</v>
      </c>
      <c r="B248" s="253"/>
      <c r="C248" s="253"/>
      <c r="D248" s="253"/>
      <c r="E248" s="253"/>
      <c r="F248" s="253"/>
      <c r="G248" s="253"/>
      <c r="H248" s="253"/>
      <c r="I248" s="253"/>
      <c r="J248" s="253"/>
      <c r="K248" s="253"/>
      <c r="L248" s="253"/>
      <c r="M248" s="253"/>
    </row>
    <row r="249" spans="1:13" ht="16.2" x14ac:dyDescent="0.35">
      <c r="A249" s="5"/>
      <c r="B249" s="6"/>
      <c r="C249" s="1"/>
      <c r="D249" s="253" t="str">
        <f>D142</f>
        <v>Data: 26_07_2023 - 05_09_2023</v>
      </c>
      <c r="E249" s="253"/>
      <c r="F249" s="253"/>
      <c r="G249" s="253"/>
      <c r="H249" s="7"/>
      <c r="I249" s="7"/>
      <c r="J249" s="7"/>
      <c r="K249" s="8"/>
      <c r="L249" s="254" t="s">
        <v>31</v>
      </c>
      <c r="M249" s="254"/>
    </row>
    <row r="250" spans="1:13" ht="15.6" x14ac:dyDescent="0.3">
      <c r="A250" s="5"/>
      <c r="B250" s="6"/>
      <c r="C250" s="34"/>
      <c r="D250" s="34"/>
      <c r="E250" s="67"/>
      <c r="F250" s="34"/>
      <c r="G250" s="34"/>
      <c r="H250" s="34"/>
      <c r="I250" s="34"/>
      <c r="J250" s="34"/>
      <c r="K250" s="34"/>
      <c r="L250" s="34"/>
      <c r="M250" s="1"/>
    </row>
    <row r="251" spans="1:13" ht="39.6" x14ac:dyDescent="0.3">
      <c r="A251" s="30"/>
      <c r="B251" s="31" t="s">
        <v>3</v>
      </c>
      <c r="C251" s="35" t="s">
        <v>4</v>
      </c>
      <c r="D251" s="32" t="s">
        <v>5</v>
      </c>
      <c r="E251" s="255" t="s">
        <v>6</v>
      </c>
      <c r="F251" s="256"/>
      <c r="G251" s="31" t="s">
        <v>7</v>
      </c>
      <c r="H251" s="35" t="s">
        <v>8</v>
      </c>
      <c r="I251" s="35" t="s">
        <v>9</v>
      </c>
      <c r="J251" s="35" t="s">
        <v>10</v>
      </c>
      <c r="K251" s="35" t="s">
        <v>11</v>
      </c>
      <c r="L251" s="35" t="s">
        <v>12</v>
      </c>
      <c r="M251" s="35" t="s">
        <v>13</v>
      </c>
    </row>
    <row r="252" spans="1:13" x14ac:dyDescent="0.3">
      <c r="A252" s="19"/>
      <c r="B252" s="14" t="s">
        <v>14</v>
      </c>
      <c r="C252" s="33"/>
      <c r="D252" s="12"/>
      <c r="E252" s="68"/>
      <c r="F252" s="33"/>
      <c r="G252" s="14"/>
      <c r="H252" s="33"/>
      <c r="I252" s="33"/>
      <c r="J252" s="33"/>
      <c r="K252" s="33"/>
      <c r="L252" s="33"/>
      <c r="M252" s="33"/>
    </row>
    <row r="253" spans="1:13" ht="30" customHeight="1" x14ac:dyDescent="0.3">
      <c r="A253" s="29">
        <v>141</v>
      </c>
      <c r="B253" s="83"/>
      <c r="C253" s="39"/>
      <c r="D253" s="39"/>
      <c r="E253" s="76"/>
      <c r="F253" s="73"/>
      <c r="G253" s="83"/>
      <c r="H253" s="82"/>
      <c r="I253" s="81"/>
      <c r="J253" s="79"/>
      <c r="K253" s="50"/>
      <c r="L253" s="81"/>
      <c r="M253" s="103"/>
    </row>
    <row r="254" spans="1:13" ht="30" customHeight="1" x14ac:dyDescent="0.3">
      <c r="A254" s="29">
        <v>142</v>
      </c>
      <c r="B254" s="83"/>
      <c r="C254" s="60"/>
      <c r="D254" s="60"/>
      <c r="E254" s="94"/>
      <c r="F254" s="73"/>
      <c r="G254" s="92"/>
      <c r="H254" s="58"/>
      <c r="I254" s="80"/>
      <c r="J254" s="81"/>
      <c r="K254" s="126"/>
      <c r="L254" s="59"/>
      <c r="M254" s="103"/>
    </row>
    <row r="255" spans="1:13" ht="30" customHeight="1" x14ac:dyDescent="0.3">
      <c r="A255" s="20">
        <v>143</v>
      </c>
      <c r="B255" s="83"/>
      <c r="C255" s="60"/>
      <c r="D255" s="60"/>
      <c r="E255" s="94"/>
      <c r="F255" s="73"/>
      <c r="G255" s="92"/>
      <c r="H255" s="58"/>
      <c r="I255" s="80"/>
      <c r="J255" s="81"/>
      <c r="K255" s="126"/>
      <c r="L255" s="59"/>
      <c r="M255" s="112"/>
    </row>
    <row r="256" spans="1:13" ht="30" customHeight="1" x14ac:dyDescent="0.3">
      <c r="A256" s="20">
        <v>144</v>
      </c>
      <c r="B256" s="83"/>
      <c r="C256" s="44"/>
      <c r="D256" s="44"/>
      <c r="E256" s="81"/>
      <c r="F256" s="73"/>
      <c r="G256" s="83"/>
      <c r="H256" s="82"/>
      <c r="I256" s="80"/>
      <c r="J256" s="77"/>
      <c r="K256" s="50"/>
      <c r="L256" s="75"/>
      <c r="M256" s="103"/>
    </row>
    <row r="257" spans="1:14" ht="30" customHeight="1" x14ac:dyDescent="0.3">
      <c r="A257" s="20">
        <v>145</v>
      </c>
      <c r="B257" s="83"/>
      <c r="C257" s="78"/>
      <c r="D257" s="78"/>
      <c r="E257" s="81"/>
      <c r="F257" s="73"/>
      <c r="G257" s="132"/>
      <c r="H257" s="82"/>
      <c r="I257" s="55"/>
      <c r="J257" s="49"/>
      <c r="K257" s="126"/>
      <c r="L257" s="59"/>
      <c r="M257" s="112"/>
    </row>
    <row r="258" spans="1:14" ht="30" customHeight="1" x14ac:dyDescent="0.3">
      <c r="A258" s="20">
        <f t="shared" ref="A258:A272" si="12">A257+1</f>
        <v>146</v>
      </c>
      <c r="B258" s="83"/>
      <c r="C258" s="37"/>
      <c r="D258" s="37"/>
      <c r="E258" s="76"/>
      <c r="F258" s="73"/>
      <c r="G258" s="83"/>
      <c r="H258" s="82"/>
      <c r="I258" s="80"/>
      <c r="J258" s="93"/>
      <c r="K258" s="50"/>
      <c r="L258" s="75"/>
      <c r="M258" s="103"/>
    </row>
    <row r="259" spans="1:14" ht="30" customHeight="1" x14ac:dyDescent="0.3">
      <c r="A259" s="20">
        <f t="shared" si="12"/>
        <v>147</v>
      </c>
      <c r="B259" s="83"/>
      <c r="C259" s="37"/>
      <c r="D259" s="37"/>
      <c r="E259" s="76"/>
      <c r="F259" s="73"/>
      <c r="G259" s="83"/>
      <c r="H259" s="82"/>
      <c r="I259" s="80"/>
      <c r="J259" s="79"/>
      <c r="K259" s="77"/>
      <c r="L259" s="81"/>
      <c r="M259" s="103"/>
    </row>
    <row r="260" spans="1:14" ht="30" customHeight="1" x14ac:dyDescent="0.3">
      <c r="A260" s="20">
        <f t="shared" si="12"/>
        <v>148</v>
      </c>
      <c r="B260" s="83"/>
      <c r="C260" s="39"/>
      <c r="D260" s="39"/>
      <c r="E260" s="76"/>
      <c r="F260" s="73"/>
      <c r="G260" s="83"/>
      <c r="H260" s="82"/>
      <c r="I260" s="81"/>
      <c r="J260" s="79"/>
      <c r="K260" s="50"/>
      <c r="L260" s="81"/>
      <c r="M260" s="122"/>
    </row>
    <row r="261" spans="1:14" x14ac:dyDescent="0.3">
      <c r="A261" s="20">
        <f t="shared" si="12"/>
        <v>149</v>
      </c>
      <c r="B261" s="83"/>
      <c r="C261" s="60"/>
      <c r="D261" s="60"/>
      <c r="E261" s="94"/>
      <c r="F261" s="73"/>
      <c r="G261" s="83"/>
      <c r="H261" s="58"/>
      <c r="I261" s="80"/>
      <c r="J261" s="81"/>
      <c r="K261" s="80"/>
      <c r="L261" s="59"/>
      <c r="M261" s="103"/>
    </row>
    <row r="262" spans="1:14" ht="30" customHeight="1" x14ac:dyDescent="0.3">
      <c r="A262" s="65">
        <f t="shared" si="12"/>
        <v>150</v>
      </c>
      <c r="B262" s="83"/>
      <c r="C262" s="37"/>
      <c r="D262" s="37"/>
      <c r="E262" s="76"/>
      <c r="F262" s="73"/>
      <c r="G262" s="83"/>
      <c r="H262" s="82"/>
      <c r="I262" s="80"/>
      <c r="J262" s="79"/>
      <c r="K262" s="77"/>
      <c r="L262" s="81"/>
      <c r="M262" s="103"/>
    </row>
    <row r="263" spans="1:14" ht="30" customHeight="1" x14ac:dyDescent="0.3">
      <c r="A263" s="65">
        <f t="shared" si="12"/>
        <v>151</v>
      </c>
      <c r="B263" s="83"/>
      <c r="C263" s="44"/>
      <c r="D263" s="44"/>
      <c r="E263" s="81"/>
      <c r="F263" s="73"/>
      <c r="G263" s="83"/>
      <c r="H263" s="82"/>
      <c r="I263" s="104"/>
      <c r="J263" s="77"/>
      <c r="K263" s="77"/>
      <c r="L263" s="75"/>
      <c r="M263" s="103"/>
    </row>
    <row r="264" spans="1:14" ht="30" customHeight="1" x14ac:dyDescent="0.3">
      <c r="A264" s="65">
        <f t="shared" si="12"/>
        <v>152</v>
      </c>
      <c r="B264" s="83"/>
      <c r="C264" s="37"/>
      <c r="D264" s="37"/>
      <c r="E264" s="76"/>
      <c r="F264" s="73"/>
      <c r="G264" s="83"/>
      <c r="H264" s="58"/>
      <c r="I264" s="104"/>
      <c r="J264" s="163"/>
      <c r="K264" s="164"/>
      <c r="L264" s="57"/>
      <c r="M264" s="55"/>
    </row>
    <row r="265" spans="1:14" x14ac:dyDescent="0.3">
      <c r="A265" s="65">
        <f t="shared" si="12"/>
        <v>153</v>
      </c>
      <c r="B265" s="83"/>
      <c r="C265" s="60"/>
      <c r="D265" s="60"/>
      <c r="E265" s="94"/>
      <c r="F265" s="73"/>
      <c r="G265" s="83"/>
      <c r="H265" s="58"/>
      <c r="I265" s="80"/>
      <c r="J265" s="81"/>
      <c r="K265" s="80"/>
      <c r="L265" s="59"/>
      <c r="M265" s="81"/>
    </row>
    <row r="266" spans="1:14" ht="30" customHeight="1" x14ac:dyDescent="0.3">
      <c r="A266" s="66">
        <f t="shared" si="12"/>
        <v>154</v>
      </c>
      <c r="B266" s="83"/>
      <c r="C266" s="60"/>
      <c r="D266" s="60"/>
      <c r="E266" s="94"/>
      <c r="F266" s="73"/>
      <c r="G266" s="83"/>
      <c r="H266" s="58"/>
      <c r="I266" s="80"/>
      <c r="J266" s="81"/>
      <c r="K266" s="80"/>
      <c r="L266" s="59"/>
      <c r="M266" s="103"/>
    </row>
    <row r="267" spans="1:14" ht="30" customHeight="1" x14ac:dyDescent="0.3">
      <c r="A267" s="65">
        <f t="shared" si="12"/>
        <v>155</v>
      </c>
      <c r="B267" s="83"/>
      <c r="C267" s="37"/>
      <c r="D267" s="37"/>
      <c r="E267" s="76"/>
      <c r="F267" s="73"/>
      <c r="G267" s="83"/>
      <c r="H267" s="82"/>
      <c r="I267" s="80"/>
      <c r="J267" s="79"/>
      <c r="K267" s="162"/>
      <c r="L267" s="81"/>
      <c r="M267" s="120"/>
    </row>
    <row r="268" spans="1:14" ht="30" customHeight="1" x14ac:dyDescent="0.3">
      <c r="A268" s="20">
        <f t="shared" si="12"/>
        <v>156</v>
      </c>
      <c r="B268" s="54"/>
      <c r="C268" s="78"/>
      <c r="D268" s="78"/>
      <c r="E268" s="76"/>
      <c r="F268" s="73"/>
      <c r="G268" s="83"/>
      <c r="H268" s="82"/>
      <c r="I268" s="107"/>
      <c r="J268" s="113"/>
      <c r="K268" s="72"/>
      <c r="L268" s="57"/>
      <c r="M268" s="103"/>
    </row>
    <row r="269" spans="1:14" ht="30" customHeight="1" x14ac:dyDescent="0.3">
      <c r="A269" s="20">
        <f t="shared" si="12"/>
        <v>157</v>
      </c>
      <c r="B269" s="54"/>
      <c r="C269" s="53"/>
      <c r="D269" s="78"/>
      <c r="E269" s="76"/>
      <c r="F269" s="73"/>
      <c r="G269" s="83"/>
      <c r="H269" s="82"/>
      <c r="I269" s="80"/>
      <c r="J269" s="77"/>
      <c r="K269" s="77"/>
      <c r="L269" s="81"/>
      <c r="M269" s="130"/>
    </row>
    <row r="270" spans="1:14" ht="30" customHeight="1" x14ac:dyDescent="0.3">
      <c r="A270" s="20">
        <f t="shared" si="12"/>
        <v>158</v>
      </c>
      <c r="B270" s="83"/>
      <c r="C270" s="37"/>
      <c r="D270" s="37"/>
      <c r="E270" s="98"/>
      <c r="F270" s="74"/>
      <c r="G270" s="83"/>
      <c r="H270" s="61"/>
      <c r="I270" s="101"/>
      <c r="J270" s="88"/>
      <c r="K270" s="158"/>
      <c r="L270" s="90"/>
      <c r="M270" s="115"/>
    </row>
    <row r="271" spans="1:14" x14ac:dyDescent="0.3">
      <c r="A271" s="20">
        <f t="shared" si="12"/>
        <v>159</v>
      </c>
      <c r="B271" s="83"/>
      <c r="C271" s="44"/>
      <c r="D271" s="44"/>
      <c r="E271" s="81"/>
      <c r="F271" s="73"/>
      <c r="G271" s="83"/>
      <c r="H271" s="131"/>
      <c r="I271" s="80"/>
      <c r="J271" s="77"/>
      <c r="K271" s="50"/>
      <c r="L271" s="75"/>
      <c r="M271" s="112"/>
    </row>
    <row r="272" spans="1:14" x14ac:dyDescent="0.3">
      <c r="A272" s="20">
        <f t="shared" si="12"/>
        <v>160</v>
      </c>
      <c r="B272" s="83"/>
      <c r="C272" s="44"/>
      <c r="D272" s="44"/>
      <c r="E272" s="81"/>
      <c r="F272" s="73"/>
      <c r="G272" s="83"/>
      <c r="H272" s="82"/>
      <c r="I272" s="80"/>
      <c r="J272" s="77"/>
      <c r="K272" s="50"/>
      <c r="L272" s="75"/>
      <c r="M272" s="80"/>
      <c r="N272" s="40"/>
    </row>
    <row r="273" spans="1:13" x14ac:dyDescent="0.3">
      <c r="A273" s="1"/>
      <c r="B273" s="16" t="s">
        <v>20</v>
      </c>
      <c r="C273" s="17">
        <f>SUM(C253:C272)</f>
        <v>0</v>
      </c>
      <c r="D273" s="17">
        <f>SUM(D253:D272)</f>
        <v>0</v>
      </c>
      <c r="E273" s="257"/>
      <c r="F273" s="258"/>
      <c r="G273" s="258"/>
      <c r="H273" s="258"/>
      <c r="I273" s="258"/>
      <c r="J273" s="258"/>
      <c r="K273" s="258"/>
      <c r="L273" s="258"/>
      <c r="M273" s="1"/>
    </row>
    <row r="274" spans="1:13" x14ac:dyDescent="0.3">
      <c r="A274" s="1"/>
      <c r="B274" s="9" t="s">
        <v>21</v>
      </c>
      <c r="C274" s="28">
        <f>C273+C239</f>
        <v>44181.170000000006</v>
      </c>
      <c r="D274" s="28">
        <f>D273+D239</f>
        <v>44181.170000000006</v>
      </c>
      <c r="E274" s="69"/>
      <c r="F274" s="24"/>
      <c r="G274" s="24"/>
      <c r="H274" s="23"/>
      <c r="I274" s="23"/>
      <c r="J274" s="36"/>
      <c r="K274" s="36"/>
      <c r="L274" s="23"/>
      <c r="M274" s="23"/>
    </row>
    <row r="275" spans="1:13" ht="15.6" x14ac:dyDescent="0.3">
      <c r="A275" s="1"/>
      <c r="B275" s="22"/>
      <c r="C275" s="18">
        <f>SUM(C267:C272,C265,C263,C264,C261,C256,C255,C254,C253)</f>
        <v>0</v>
      </c>
      <c r="D275" s="18"/>
      <c r="E275" s="69"/>
      <c r="F275" s="24"/>
      <c r="G275" s="24"/>
      <c r="H275" s="25" t="s">
        <v>22</v>
      </c>
      <c r="I275" s="25"/>
      <c r="J275" s="25"/>
      <c r="K275" s="25"/>
      <c r="L275" s="25" t="s">
        <v>23</v>
      </c>
      <c r="M275" s="1"/>
    </row>
    <row r="276" spans="1:13" ht="15.6" x14ac:dyDescent="0.3">
      <c r="A276" s="1"/>
      <c r="B276" s="22"/>
      <c r="C276" s="18"/>
      <c r="D276" s="18"/>
      <c r="E276" s="70"/>
      <c r="F276" s="36"/>
      <c r="G276" s="36"/>
      <c r="H276" s="3" t="s">
        <v>24</v>
      </c>
      <c r="I276" s="3"/>
      <c r="J276" s="3"/>
      <c r="K276" s="3"/>
      <c r="L276" s="3" t="s">
        <v>25</v>
      </c>
      <c r="M276" s="62"/>
    </row>
    <row r="277" spans="1:13" ht="15.6" x14ac:dyDescent="0.3">
      <c r="A277" s="10"/>
      <c r="B277" s="10" t="s">
        <v>33</v>
      </c>
      <c r="C277" s="10" t="s">
        <v>34</v>
      </c>
      <c r="D277" s="1"/>
      <c r="E277" s="70"/>
      <c r="F277" s="36"/>
      <c r="G277" s="36"/>
      <c r="H277" s="3"/>
      <c r="I277" s="3"/>
      <c r="J277" s="1"/>
      <c r="K277" s="1"/>
      <c r="L277" s="3"/>
      <c r="M277" s="26"/>
    </row>
    <row r="278" spans="1:13" ht="15.6" x14ac:dyDescent="0.3">
      <c r="A278" s="10"/>
      <c r="B278" s="1"/>
      <c r="C278" s="10"/>
      <c r="D278" s="1"/>
      <c r="E278" s="70"/>
      <c r="F278" s="36"/>
      <c r="G278" s="36"/>
      <c r="H278" s="27"/>
      <c r="I278" s="13"/>
      <c r="J278" s="1"/>
      <c r="K278" s="1"/>
      <c r="L278" s="27"/>
      <c r="M278" s="15"/>
    </row>
    <row r="279" spans="1:13" ht="15.6" x14ac:dyDescent="0.3">
      <c r="A279" s="10"/>
      <c r="B279" s="1"/>
      <c r="C279" s="10"/>
      <c r="D279" s="1"/>
      <c r="E279" s="70"/>
      <c r="F279" s="36"/>
      <c r="G279" s="36"/>
      <c r="H279" s="3" t="s">
        <v>23</v>
      </c>
      <c r="I279" s="3"/>
      <c r="J279" s="1"/>
      <c r="K279" s="1"/>
      <c r="L279" s="3" t="s">
        <v>23</v>
      </c>
      <c r="M279" s="26"/>
    </row>
    <row r="280" spans="1:13" ht="15.6" x14ac:dyDescent="0.3">
      <c r="A280" s="11" t="s">
        <v>27</v>
      </c>
      <c r="B280" s="1"/>
      <c r="C280" s="1"/>
      <c r="D280" s="1"/>
      <c r="E280" s="71"/>
      <c r="F280" s="1"/>
      <c r="G280" s="1"/>
      <c r="H280" s="3" t="s">
        <v>28</v>
      </c>
      <c r="I280" s="1"/>
      <c r="J280" s="1"/>
      <c r="K280" s="1"/>
      <c r="L280" s="3" t="s">
        <v>29</v>
      </c>
      <c r="M280" s="1"/>
    </row>
    <row r="282" spans="1:13" ht="15.6" x14ac:dyDescent="0.3">
      <c r="A282" s="2" t="s">
        <v>0</v>
      </c>
      <c r="B282" s="34"/>
      <c r="C282" s="34"/>
      <c r="D282" s="34"/>
      <c r="E282" s="67"/>
      <c r="F282" s="34"/>
      <c r="G282" s="1"/>
      <c r="H282" s="1"/>
      <c r="I282" s="1"/>
      <c r="J282" s="1"/>
      <c r="K282" s="1"/>
      <c r="L282" s="1"/>
      <c r="M282" s="4" t="s">
        <v>32</v>
      </c>
    </row>
    <row r="283" spans="1:13" ht="15.6" x14ac:dyDescent="0.3">
      <c r="A283" s="253" t="s">
        <v>30</v>
      </c>
      <c r="B283" s="253"/>
      <c r="C283" s="253"/>
      <c r="D283" s="253"/>
      <c r="E283" s="253"/>
      <c r="F283" s="253"/>
      <c r="G283" s="253"/>
      <c r="H283" s="253"/>
      <c r="I283" s="253"/>
      <c r="J283" s="253"/>
      <c r="K283" s="253"/>
      <c r="L283" s="253"/>
      <c r="M283" s="253"/>
    </row>
    <row r="284" spans="1:13" ht="16.2" x14ac:dyDescent="0.35">
      <c r="A284" s="5"/>
      <c r="B284" s="6"/>
      <c r="C284" s="1"/>
      <c r="D284" s="253" t="str">
        <f>D178</f>
        <v>Data: 26_07_2023 - 05_09_2023</v>
      </c>
      <c r="E284" s="253"/>
      <c r="F284" s="253"/>
      <c r="G284" s="253"/>
      <c r="H284" s="7"/>
      <c r="I284" s="7"/>
      <c r="J284" s="7"/>
      <c r="K284" s="8"/>
      <c r="L284" s="254" t="s">
        <v>31</v>
      </c>
      <c r="M284" s="254"/>
    </row>
    <row r="285" spans="1:13" ht="15.6" x14ac:dyDescent="0.3">
      <c r="A285" s="5"/>
      <c r="B285" s="6"/>
      <c r="C285" s="34"/>
      <c r="D285" s="34"/>
      <c r="E285" s="67"/>
      <c r="F285" s="34"/>
      <c r="G285" s="34"/>
      <c r="H285" s="34"/>
      <c r="I285" s="34"/>
      <c r="J285" s="34"/>
      <c r="K285" s="34"/>
      <c r="L285" s="34"/>
      <c r="M285" s="1"/>
    </row>
    <row r="286" spans="1:13" ht="39.6" x14ac:dyDescent="0.3">
      <c r="A286" s="30"/>
      <c r="B286" s="31" t="s">
        <v>3</v>
      </c>
      <c r="C286" s="35" t="s">
        <v>4</v>
      </c>
      <c r="D286" s="32" t="s">
        <v>5</v>
      </c>
      <c r="E286" s="255" t="s">
        <v>6</v>
      </c>
      <c r="F286" s="256"/>
      <c r="G286" s="31" t="s">
        <v>7</v>
      </c>
      <c r="H286" s="35" t="s">
        <v>8</v>
      </c>
      <c r="I286" s="35" t="s">
        <v>9</v>
      </c>
      <c r="J286" s="35" t="s">
        <v>10</v>
      </c>
      <c r="K286" s="35" t="s">
        <v>11</v>
      </c>
      <c r="L286" s="35" t="s">
        <v>12</v>
      </c>
      <c r="M286" s="35" t="s">
        <v>13</v>
      </c>
    </row>
    <row r="287" spans="1:13" x14ac:dyDescent="0.3">
      <c r="A287" s="19"/>
      <c r="B287" s="14" t="s">
        <v>14</v>
      </c>
      <c r="C287" s="33"/>
      <c r="D287" s="12"/>
      <c r="E287" s="68"/>
      <c r="F287" s="33"/>
      <c r="G287" s="14"/>
      <c r="H287" s="33"/>
      <c r="I287" s="33"/>
      <c r="J287" s="33"/>
      <c r="K287" s="33"/>
      <c r="L287" s="33"/>
      <c r="M287" s="33"/>
    </row>
    <row r="288" spans="1:13" x14ac:dyDescent="0.3">
      <c r="A288" s="29">
        <v>161</v>
      </c>
      <c r="B288" s="83"/>
      <c r="C288" s="78"/>
      <c r="D288" s="78"/>
      <c r="E288" s="81"/>
      <c r="F288" s="73"/>
      <c r="G288" s="83"/>
      <c r="H288" s="82"/>
      <c r="I288" s="55"/>
      <c r="J288" s="49"/>
      <c r="K288" s="49"/>
      <c r="L288" s="59"/>
      <c r="M288" s="103"/>
    </row>
    <row r="289" spans="1:13" x14ac:dyDescent="0.3">
      <c r="A289" s="29">
        <v>162</v>
      </c>
      <c r="B289" s="92"/>
      <c r="C289" s="78"/>
      <c r="D289" s="78"/>
      <c r="E289" s="84"/>
      <c r="F289" s="73"/>
      <c r="G289" s="124"/>
      <c r="H289" s="82"/>
      <c r="I289" s="80"/>
      <c r="J289" s="79"/>
      <c r="K289" s="77"/>
      <c r="L289" s="75"/>
      <c r="M289" s="81"/>
    </row>
    <row r="290" spans="1:13" x14ac:dyDescent="0.3">
      <c r="A290" s="20">
        <v>163</v>
      </c>
      <c r="B290" s="83"/>
      <c r="C290" s="60"/>
      <c r="D290" s="60"/>
      <c r="E290" s="94"/>
      <c r="F290" s="73"/>
      <c r="G290" s="83"/>
      <c r="H290" s="58"/>
      <c r="I290" s="80"/>
      <c r="J290" s="81"/>
      <c r="K290" s="126"/>
      <c r="L290" s="59"/>
      <c r="M290" s="38"/>
    </row>
    <row r="291" spans="1:13" x14ac:dyDescent="0.3">
      <c r="A291" s="20">
        <v>164</v>
      </c>
      <c r="B291" s="54"/>
      <c r="C291" s="60"/>
      <c r="D291" s="60"/>
      <c r="E291" s="76"/>
      <c r="F291" s="73"/>
      <c r="G291" s="83"/>
      <c r="H291" s="82"/>
      <c r="I291" s="80"/>
      <c r="J291" s="93"/>
      <c r="K291" s="50"/>
      <c r="L291" s="75"/>
      <c r="M291" s="38"/>
    </row>
    <row r="292" spans="1:13" x14ac:dyDescent="0.3">
      <c r="A292" s="20">
        <v>165</v>
      </c>
      <c r="B292" s="83"/>
      <c r="C292" s="60"/>
      <c r="D292" s="60"/>
      <c r="E292" s="94"/>
      <c r="F292" s="73"/>
      <c r="G292" s="92"/>
      <c r="H292" s="58"/>
      <c r="I292" s="80"/>
      <c r="J292" s="81"/>
      <c r="K292" s="126"/>
      <c r="L292" s="59"/>
      <c r="M292" s="103"/>
    </row>
    <row r="293" spans="1:13" x14ac:dyDescent="0.3">
      <c r="A293" s="20">
        <v>166</v>
      </c>
      <c r="B293" s="83"/>
      <c r="C293" s="60"/>
      <c r="D293" s="60"/>
      <c r="E293" s="94"/>
      <c r="F293" s="73"/>
      <c r="G293" s="83"/>
      <c r="H293" s="58"/>
      <c r="I293" s="80"/>
      <c r="J293" s="81"/>
      <c r="K293" s="126"/>
      <c r="L293" s="59"/>
      <c r="M293" s="115"/>
    </row>
    <row r="294" spans="1:13" x14ac:dyDescent="0.3">
      <c r="A294" s="20">
        <f t="shared" ref="A294:A307" si="13">A293+1</f>
        <v>167</v>
      </c>
      <c r="B294" s="83"/>
      <c r="C294" s="60"/>
      <c r="D294" s="60"/>
      <c r="E294" s="94"/>
      <c r="F294" s="73"/>
      <c r="G294" s="92"/>
      <c r="H294" s="58"/>
      <c r="I294" s="80"/>
      <c r="J294" s="81"/>
      <c r="K294" s="126"/>
      <c r="L294" s="59"/>
      <c r="M294" s="115"/>
    </row>
    <row r="295" spans="1:13" x14ac:dyDescent="0.3">
      <c r="A295" s="20">
        <f t="shared" si="13"/>
        <v>168</v>
      </c>
      <c r="B295" s="83"/>
      <c r="C295" s="37"/>
      <c r="D295" s="37"/>
      <c r="E295" s="76"/>
      <c r="F295" s="73"/>
      <c r="G295" s="83"/>
      <c r="H295" s="82"/>
      <c r="I295" s="80"/>
      <c r="J295" s="93"/>
      <c r="K295" s="50"/>
      <c r="L295" s="75"/>
      <c r="M295" s="103"/>
    </row>
    <row r="296" spans="1:13" x14ac:dyDescent="0.3">
      <c r="A296" s="20">
        <f t="shared" si="13"/>
        <v>169</v>
      </c>
      <c r="B296" s="105"/>
      <c r="C296" s="106"/>
      <c r="D296" s="106"/>
      <c r="E296" s="73"/>
      <c r="F296" s="73"/>
      <c r="G296" s="105"/>
      <c r="H296" s="102"/>
      <c r="I296" s="108"/>
      <c r="J296" s="138"/>
      <c r="K296" s="139"/>
      <c r="L296" s="140"/>
      <c r="M296" s="103"/>
    </row>
    <row r="297" spans="1:13" x14ac:dyDescent="0.3">
      <c r="A297" s="65">
        <f t="shared" si="13"/>
        <v>170</v>
      </c>
      <c r="B297" s="83"/>
      <c r="C297" s="44"/>
      <c r="D297" s="44"/>
      <c r="E297" s="76"/>
      <c r="F297" s="73"/>
      <c r="G297" s="83"/>
      <c r="H297" s="82"/>
      <c r="I297" s="80"/>
      <c r="J297" s="77"/>
      <c r="K297" s="77"/>
      <c r="L297" s="75"/>
      <c r="M297" s="103"/>
    </row>
    <row r="298" spans="1:13" x14ac:dyDescent="0.3">
      <c r="A298" s="65">
        <f t="shared" si="13"/>
        <v>171</v>
      </c>
      <c r="B298" s="83"/>
      <c r="C298" s="37"/>
      <c r="D298" s="37"/>
      <c r="E298" s="76"/>
      <c r="F298" s="73"/>
      <c r="G298" s="110"/>
      <c r="H298" s="82"/>
      <c r="I298" s="80"/>
      <c r="J298" s="93"/>
      <c r="K298" s="50"/>
      <c r="L298" s="75"/>
      <c r="M298" s="108"/>
    </row>
    <row r="299" spans="1:13" x14ac:dyDescent="0.3">
      <c r="A299" s="65">
        <f t="shared" si="13"/>
        <v>172</v>
      </c>
      <c r="B299" s="83"/>
      <c r="C299" s="60"/>
      <c r="D299" s="60"/>
      <c r="E299" s="94"/>
      <c r="F299" s="73"/>
      <c r="G299" s="83"/>
      <c r="H299" s="58"/>
      <c r="I299" s="104"/>
      <c r="J299" s="81"/>
      <c r="K299" s="50"/>
      <c r="L299" s="59"/>
      <c r="M299" s="80"/>
    </row>
    <row r="300" spans="1:13" x14ac:dyDescent="0.3">
      <c r="A300" s="65">
        <f t="shared" si="13"/>
        <v>173</v>
      </c>
      <c r="B300" s="105"/>
      <c r="C300" s="106"/>
      <c r="D300" s="106"/>
      <c r="E300" s="73"/>
      <c r="F300" s="73"/>
      <c r="G300" s="105"/>
      <c r="H300" s="102"/>
      <c r="I300" s="108"/>
      <c r="J300" s="111"/>
      <c r="K300" s="114"/>
      <c r="L300" s="103"/>
      <c r="M300" s="108"/>
    </row>
    <row r="301" spans="1:13" x14ac:dyDescent="0.3">
      <c r="A301" s="66">
        <f t="shared" si="13"/>
        <v>174</v>
      </c>
      <c r="B301" s="105"/>
      <c r="C301" s="151"/>
      <c r="D301" s="151"/>
      <c r="E301" s="73"/>
      <c r="F301" s="73"/>
      <c r="G301" s="105"/>
      <c r="H301" s="102"/>
      <c r="I301" s="103"/>
      <c r="J301" s="111"/>
      <c r="K301" s="139"/>
      <c r="L301" s="103"/>
      <c r="M301" s="81"/>
    </row>
    <row r="302" spans="1:13" ht="21.75" customHeight="1" x14ac:dyDescent="0.3">
      <c r="A302" s="65">
        <f t="shared" si="13"/>
        <v>175</v>
      </c>
      <c r="B302" s="83"/>
      <c r="C302" s="78"/>
      <c r="D302" s="78"/>
      <c r="E302" s="76"/>
      <c r="F302" s="73"/>
      <c r="G302" s="83"/>
      <c r="H302" s="82"/>
      <c r="I302" s="80"/>
      <c r="J302" s="79"/>
      <c r="K302" s="72"/>
      <c r="L302" s="57"/>
      <c r="M302" s="81"/>
    </row>
    <row r="303" spans="1:13" x14ac:dyDescent="0.3">
      <c r="A303" s="20">
        <f t="shared" si="13"/>
        <v>176</v>
      </c>
      <c r="B303" s="99"/>
      <c r="C303" s="100"/>
      <c r="D303" s="100"/>
      <c r="E303" s="98"/>
      <c r="F303" s="74"/>
      <c r="G303" s="83"/>
      <c r="H303" s="61"/>
      <c r="I303" s="101"/>
      <c r="J303" s="88"/>
      <c r="K303" s="89"/>
      <c r="L303" s="90"/>
      <c r="M303" s="81"/>
    </row>
    <row r="304" spans="1:13" ht="21.75" customHeight="1" x14ac:dyDescent="0.3">
      <c r="A304" s="20">
        <f t="shared" si="13"/>
        <v>177</v>
      </c>
      <c r="B304" s="99"/>
      <c r="C304" s="100"/>
      <c r="D304" s="100"/>
      <c r="E304" s="98"/>
      <c r="F304" s="74"/>
      <c r="G304" s="83"/>
      <c r="H304" s="61"/>
      <c r="I304" s="101"/>
      <c r="J304" s="88"/>
      <c r="K304" s="129"/>
      <c r="L304" s="90"/>
      <c r="M304" s="81"/>
    </row>
    <row r="305" spans="1:13" ht="26.25" customHeight="1" x14ac:dyDescent="0.3">
      <c r="A305" s="20">
        <f t="shared" si="13"/>
        <v>178</v>
      </c>
      <c r="B305" s="99"/>
      <c r="C305" s="100"/>
      <c r="D305" s="100"/>
      <c r="E305" s="98"/>
      <c r="F305" s="74"/>
      <c r="G305" s="83"/>
      <c r="H305" s="61"/>
      <c r="I305" s="101"/>
      <c r="J305" s="88"/>
      <c r="K305" s="89"/>
      <c r="L305" s="90"/>
      <c r="M305" s="81"/>
    </row>
    <row r="306" spans="1:13" x14ac:dyDescent="0.3">
      <c r="A306" s="20">
        <f t="shared" si="13"/>
        <v>179</v>
      </c>
      <c r="B306" s="99"/>
      <c r="C306" s="100"/>
      <c r="D306" s="100"/>
      <c r="E306" s="98"/>
      <c r="F306" s="74"/>
      <c r="G306" s="83"/>
      <c r="H306" s="61"/>
      <c r="I306" s="101"/>
      <c r="J306" s="88"/>
      <c r="K306" s="89"/>
      <c r="L306" s="90"/>
      <c r="M306" s="80"/>
    </row>
    <row r="307" spans="1:13" x14ac:dyDescent="0.3">
      <c r="A307" s="20">
        <f t="shared" si="13"/>
        <v>180</v>
      </c>
      <c r="B307" s="83"/>
      <c r="C307" s="39"/>
      <c r="D307" s="39"/>
      <c r="E307" s="76"/>
      <c r="F307" s="73"/>
      <c r="G307" s="83"/>
      <c r="H307" s="82"/>
      <c r="I307" s="81"/>
      <c r="J307" s="79"/>
      <c r="K307" s="72"/>
      <c r="L307" s="81"/>
      <c r="M307" s="80"/>
    </row>
    <row r="308" spans="1:13" x14ac:dyDescent="0.3">
      <c r="A308" s="1"/>
      <c r="B308" s="16" t="s">
        <v>20</v>
      </c>
      <c r="C308" s="17">
        <f>SUM(C288:C307)</f>
        <v>0</v>
      </c>
      <c r="D308" s="17">
        <f>SUM(D288:D307)</f>
        <v>0</v>
      </c>
      <c r="E308" s="257"/>
      <c r="F308" s="258"/>
      <c r="G308" s="258"/>
      <c r="H308" s="258"/>
      <c r="I308" s="258"/>
      <c r="J308" s="258"/>
      <c r="K308" s="258"/>
      <c r="L308" s="258"/>
      <c r="M308" s="1"/>
    </row>
    <row r="309" spans="1:13" x14ac:dyDescent="0.3">
      <c r="A309" s="1"/>
      <c r="B309" s="9" t="s">
        <v>21</v>
      </c>
      <c r="C309" s="28">
        <f>C308+C274</f>
        <v>44181.170000000006</v>
      </c>
      <c r="D309" s="28">
        <f>D308+D274</f>
        <v>44181.170000000006</v>
      </c>
      <c r="E309" s="69"/>
      <c r="F309" s="24"/>
      <c r="G309" s="24"/>
      <c r="H309" s="23"/>
      <c r="I309" s="23"/>
      <c r="J309" s="36"/>
      <c r="K309" s="36"/>
      <c r="L309" s="23"/>
      <c r="M309" s="23"/>
    </row>
    <row r="310" spans="1:13" ht="15.6" x14ac:dyDescent="0.3">
      <c r="A310" s="1"/>
      <c r="B310" s="22"/>
      <c r="C310" s="18"/>
      <c r="D310" s="18"/>
      <c r="E310" s="69"/>
      <c r="F310" s="24"/>
      <c r="G310" s="24"/>
      <c r="H310" s="25" t="s">
        <v>22</v>
      </c>
      <c r="I310" s="25"/>
      <c r="J310" s="25"/>
      <c r="K310" s="25"/>
      <c r="L310" s="25" t="s">
        <v>23</v>
      </c>
      <c r="M310" s="1"/>
    </row>
    <row r="311" spans="1:13" ht="15.6" x14ac:dyDescent="0.3">
      <c r="A311" s="1"/>
      <c r="B311" s="22"/>
      <c r="C311" s="18"/>
      <c r="D311" s="18"/>
      <c r="E311" s="70"/>
      <c r="F311" s="36"/>
      <c r="G311" s="36"/>
      <c r="H311" s="3" t="s">
        <v>24</v>
      </c>
      <c r="I311" s="3"/>
      <c r="J311" s="3"/>
      <c r="K311" s="3"/>
      <c r="L311" s="3" t="s">
        <v>25</v>
      </c>
      <c r="M311" s="62"/>
    </row>
    <row r="312" spans="1:13" ht="15.6" x14ac:dyDescent="0.3">
      <c r="A312" s="10"/>
      <c r="B312" s="10" t="s">
        <v>33</v>
      </c>
      <c r="C312" s="10" t="s">
        <v>35</v>
      </c>
      <c r="D312" s="37"/>
      <c r="E312" s="70"/>
      <c r="F312" s="36"/>
      <c r="G312" s="36"/>
      <c r="H312" s="3"/>
      <c r="I312" s="3"/>
      <c r="J312" s="1"/>
      <c r="K312" s="1"/>
      <c r="L312" s="3"/>
      <c r="M312" s="26"/>
    </row>
    <row r="313" spans="1:13" ht="15.6" x14ac:dyDescent="0.3">
      <c r="A313" s="10"/>
      <c r="B313" s="1"/>
      <c r="C313" s="10"/>
      <c r="D313" s="1"/>
      <c r="E313" s="70"/>
      <c r="F313" s="36"/>
      <c r="G313" s="36"/>
      <c r="H313" s="27"/>
      <c r="I313" s="13"/>
      <c r="J313" s="1"/>
      <c r="K313" s="1"/>
      <c r="L313" s="27"/>
      <c r="M313" s="15"/>
    </row>
    <row r="314" spans="1:13" ht="15.6" x14ac:dyDescent="0.3">
      <c r="A314" s="10"/>
      <c r="B314" s="1"/>
      <c r="C314" s="10"/>
      <c r="D314" s="1"/>
      <c r="E314" s="70"/>
      <c r="F314" s="36"/>
      <c r="G314" s="36"/>
      <c r="H314" s="3" t="s">
        <v>23</v>
      </c>
      <c r="I314" s="3"/>
      <c r="J314" s="1"/>
      <c r="K314" s="1"/>
      <c r="L314" s="3" t="s">
        <v>23</v>
      </c>
      <c r="M314" s="26"/>
    </row>
    <row r="315" spans="1:13" ht="15.6" x14ac:dyDescent="0.3">
      <c r="A315" s="11" t="s">
        <v>27</v>
      </c>
      <c r="B315" s="1"/>
      <c r="C315" s="1"/>
      <c r="D315" s="1"/>
      <c r="E315" s="71"/>
      <c r="F315" s="1"/>
      <c r="G315" s="1"/>
      <c r="H315" s="3" t="s">
        <v>28</v>
      </c>
      <c r="I315" s="1"/>
      <c r="J315" s="1"/>
      <c r="K315" s="1"/>
      <c r="L315" s="3" t="s">
        <v>29</v>
      </c>
      <c r="M315" s="1"/>
    </row>
    <row r="317" spans="1:13" x14ac:dyDescent="0.3">
      <c r="E317"/>
    </row>
    <row r="318" spans="1:13" ht="15.6" x14ac:dyDescent="0.3">
      <c r="A318" s="2" t="s">
        <v>0</v>
      </c>
      <c r="B318" s="34"/>
      <c r="C318" s="34"/>
      <c r="D318" s="34"/>
      <c r="E318" s="67"/>
      <c r="F318" s="34"/>
      <c r="G318" s="1"/>
      <c r="H318" s="1"/>
      <c r="I318" s="1"/>
      <c r="J318" s="1"/>
      <c r="K318" s="1"/>
      <c r="L318" s="1"/>
      <c r="M318" s="4" t="s">
        <v>32</v>
      </c>
    </row>
    <row r="319" spans="1:13" ht="15.6" x14ac:dyDescent="0.3">
      <c r="A319" s="253" t="s">
        <v>30</v>
      </c>
      <c r="B319" s="253"/>
      <c r="C319" s="253"/>
      <c r="D319" s="253"/>
      <c r="E319" s="253"/>
      <c r="F319" s="253"/>
      <c r="G319" s="253"/>
      <c r="H319" s="253"/>
      <c r="I319" s="253"/>
      <c r="J319" s="253"/>
      <c r="K319" s="253"/>
      <c r="L319" s="253"/>
      <c r="M319" s="253"/>
    </row>
    <row r="320" spans="1:13" ht="16.2" x14ac:dyDescent="0.35">
      <c r="A320" s="5"/>
      <c r="B320" s="6"/>
      <c r="C320" s="1"/>
      <c r="D320" s="253" t="str">
        <f>D284</f>
        <v>Data: 26_07_2023 - 05_09_2023</v>
      </c>
      <c r="E320" s="253"/>
      <c r="F320" s="253"/>
      <c r="G320" s="253"/>
      <c r="H320" s="7"/>
      <c r="I320" s="7"/>
      <c r="J320" s="7"/>
      <c r="K320" s="8"/>
      <c r="L320" s="254" t="s">
        <v>31</v>
      </c>
      <c r="M320" s="254"/>
    </row>
    <row r="321" spans="1:13" ht="15.6" x14ac:dyDescent="0.3">
      <c r="A321" s="5"/>
      <c r="B321" s="6"/>
      <c r="C321" s="34"/>
      <c r="D321" s="34"/>
      <c r="E321" s="67"/>
      <c r="F321" s="34"/>
      <c r="G321" s="34"/>
      <c r="H321" s="34"/>
      <c r="I321" s="34"/>
      <c r="J321" s="34"/>
      <c r="K321" s="34"/>
      <c r="L321" s="34"/>
      <c r="M321" s="1"/>
    </row>
    <row r="322" spans="1:13" ht="39.6" x14ac:dyDescent="0.3">
      <c r="A322" s="30"/>
      <c r="B322" s="31" t="s">
        <v>3</v>
      </c>
      <c r="C322" s="35" t="s">
        <v>4</v>
      </c>
      <c r="D322" s="32" t="s">
        <v>5</v>
      </c>
      <c r="E322" s="255" t="s">
        <v>6</v>
      </c>
      <c r="F322" s="256"/>
      <c r="G322" s="31" t="s">
        <v>7</v>
      </c>
      <c r="H322" s="35" t="s">
        <v>8</v>
      </c>
      <c r="I322" s="35" t="s">
        <v>9</v>
      </c>
      <c r="J322" s="35" t="s">
        <v>10</v>
      </c>
      <c r="K322" s="35" t="s">
        <v>11</v>
      </c>
      <c r="L322" s="35" t="s">
        <v>12</v>
      </c>
      <c r="M322" s="35" t="s">
        <v>13</v>
      </c>
    </row>
    <row r="323" spans="1:13" x14ac:dyDescent="0.3">
      <c r="A323" s="19"/>
      <c r="B323" s="14" t="s">
        <v>14</v>
      </c>
      <c r="C323" s="33"/>
      <c r="D323" s="12"/>
      <c r="E323" s="68"/>
      <c r="F323" s="33"/>
      <c r="G323" s="14"/>
      <c r="H323" s="33"/>
      <c r="I323" s="33"/>
      <c r="J323" s="33"/>
      <c r="K323" s="33"/>
      <c r="L323" s="33"/>
      <c r="M323" s="33"/>
    </row>
    <row r="324" spans="1:13" x14ac:dyDescent="0.3">
      <c r="A324" s="29">
        <v>161</v>
      </c>
      <c r="B324" s="83"/>
      <c r="C324" s="100"/>
      <c r="D324" s="100"/>
      <c r="E324" s="98"/>
      <c r="F324" s="73"/>
      <c r="G324" s="127"/>
      <c r="H324" s="61"/>
      <c r="I324" s="101"/>
      <c r="J324" s="88"/>
      <c r="K324" s="89"/>
      <c r="L324" s="90"/>
      <c r="M324" s="80"/>
    </row>
    <row r="325" spans="1:13" ht="30" customHeight="1" x14ac:dyDescent="0.3">
      <c r="A325" s="29">
        <v>162</v>
      </c>
      <c r="B325" s="92"/>
      <c r="C325" s="78"/>
      <c r="D325" s="78"/>
      <c r="E325" s="76"/>
      <c r="F325" s="73"/>
      <c r="G325" s="83"/>
      <c r="H325" s="82"/>
      <c r="I325" s="81"/>
      <c r="J325" s="113"/>
      <c r="K325" s="72"/>
      <c r="L325" s="57"/>
      <c r="M325" s="108"/>
    </row>
    <row r="326" spans="1:13" x14ac:dyDescent="0.3">
      <c r="A326" s="20">
        <v>163</v>
      </c>
      <c r="B326" s="92"/>
      <c r="C326" s="78"/>
      <c r="D326" s="78"/>
      <c r="E326" s="76"/>
      <c r="F326" s="73"/>
      <c r="G326" s="83"/>
      <c r="H326" s="82"/>
      <c r="I326" s="81"/>
      <c r="J326" s="113"/>
      <c r="K326" s="72"/>
      <c r="L326" s="57"/>
      <c r="M326" s="80"/>
    </row>
    <row r="327" spans="1:13" x14ac:dyDescent="0.3">
      <c r="A327" s="20">
        <v>164</v>
      </c>
      <c r="B327" s="83"/>
      <c r="C327" s="128"/>
      <c r="D327" s="128"/>
      <c r="E327" s="84"/>
      <c r="F327" s="73"/>
      <c r="G327" s="83"/>
      <c r="H327" s="82"/>
      <c r="I327" s="80"/>
      <c r="J327" s="77"/>
      <c r="K327" s="72"/>
      <c r="L327" s="81"/>
      <c r="M327" s="108"/>
    </row>
    <row r="328" spans="1:13" x14ac:dyDescent="0.3">
      <c r="A328" s="20">
        <v>165</v>
      </c>
      <c r="B328" s="83"/>
      <c r="C328" s="128"/>
      <c r="D328" s="128"/>
      <c r="E328" s="84"/>
      <c r="F328" s="73"/>
      <c r="G328" s="83"/>
      <c r="H328" s="82"/>
      <c r="I328" s="80"/>
      <c r="J328" s="77"/>
      <c r="K328" s="72"/>
      <c r="L328" s="81"/>
      <c r="M328" s="108"/>
    </row>
    <row r="329" spans="1:13" x14ac:dyDescent="0.3">
      <c r="A329" s="20">
        <v>166</v>
      </c>
      <c r="B329" s="83"/>
      <c r="C329" s="60"/>
      <c r="D329" s="60"/>
      <c r="E329" s="94"/>
      <c r="F329" s="73"/>
      <c r="G329" s="83"/>
      <c r="H329" s="58"/>
      <c r="I329" s="104"/>
      <c r="J329" s="81"/>
      <c r="K329" s="80"/>
      <c r="L329" s="59"/>
      <c r="M329" s="80"/>
    </row>
    <row r="330" spans="1:13" ht="28.5" customHeight="1" x14ac:dyDescent="0.3">
      <c r="A330" s="20">
        <f t="shared" ref="A330:A343" si="14">A329+1</f>
        <v>167</v>
      </c>
      <c r="B330" s="92"/>
      <c r="C330" s="78"/>
      <c r="D330" s="78"/>
      <c r="E330" s="76"/>
      <c r="F330" s="73"/>
      <c r="G330" s="83"/>
      <c r="H330" s="82"/>
      <c r="I330" s="104"/>
      <c r="J330" s="113"/>
      <c r="K330" s="72"/>
      <c r="L330" s="57"/>
      <c r="M330" s="81"/>
    </row>
    <row r="331" spans="1:13" ht="22.5" customHeight="1" x14ac:dyDescent="0.3">
      <c r="A331" s="20">
        <f t="shared" si="14"/>
        <v>168</v>
      </c>
      <c r="B331" s="83"/>
      <c r="C331" s="60"/>
      <c r="D331" s="60"/>
      <c r="E331" s="94"/>
      <c r="F331" s="73"/>
      <c r="G331" s="83"/>
      <c r="H331" s="58"/>
      <c r="I331" s="80"/>
      <c r="J331" s="81"/>
      <c r="K331" s="80"/>
      <c r="L331" s="59"/>
      <c r="M331" s="81"/>
    </row>
    <row r="332" spans="1:13" ht="30.75" customHeight="1" x14ac:dyDescent="0.3">
      <c r="A332" s="20">
        <f t="shared" si="14"/>
        <v>169</v>
      </c>
      <c r="B332" s="83"/>
      <c r="C332" s="37"/>
      <c r="D332" s="37"/>
      <c r="E332" s="76"/>
      <c r="F332" s="73"/>
      <c r="G332" s="83"/>
      <c r="H332" s="82"/>
      <c r="I332" s="80"/>
      <c r="J332" s="79"/>
      <c r="K332" s="77"/>
      <c r="L332" s="81"/>
      <c r="M332" s="81"/>
    </row>
    <row r="333" spans="1:13" ht="26.25" customHeight="1" x14ac:dyDescent="0.3">
      <c r="A333" s="65">
        <f t="shared" si="14"/>
        <v>170</v>
      </c>
      <c r="B333" s="105"/>
      <c r="C333" s="142"/>
      <c r="D333" s="142"/>
      <c r="E333" s="143"/>
      <c r="F333" s="73"/>
      <c r="G333" s="105"/>
      <c r="H333" s="144"/>
      <c r="I333" s="108"/>
      <c r="J333" s="103"/>
      <c r="K333" s="108"/>
      <c r="L333" s="145"/>
      <c r="M333" s="80"/>
    </row>
    <row r="334" spans="1:13" ht="26.25" customHeight="1" x14ac:dyDescent="0.3">
      <c r="A334" s="65">
        <f t="shared" si="14"/>
        <v>171</v>
      </c>
      <c r="B334" s="105"/>
      <c r="C334" s="106"/>
      <c r="D334" s="106"/>
      <c r="E334" s="73"/>
      <c r="F334" s="73"/>
      <c r="G334" s="105"/>
      <c r="H334" s="102"/>
      <c r="I334" s="108"/>
      <c r="J334" s="111"/>
      <c r="K334" s="114"/>
      <c r="L334" s="103"/>
      <c r="M334" s="57"/>
    </row>
    <row r="335" spans="1:13" ht="33" customHeight="1" x14ac:dyDescent="0.3">
      <c r="A335" s="65">
        <f t="shared" si="14"/>
        <v>172</v>
      </c>
      <c r="B335" s="105"/>
      <c r="C335" s="147"/>
      <c r="D335" s="147"/>
      <c r="E335" s="103"/>
      <c r="F335" s="73"/>
      <c r="G335" s="105"/>
      <c r="H335" s="102"/>
      <c r="I335" s="117"/>
      <c r="J335" s="114"/>
      <c r="K335" s="114"/>
      <c r="L335" s="140"/>
      <c r="M335" s="80"/>
    </row>
    <row r="336" spans="1:13" ht="27" customHeight="1" x14ac:dyDescent="0.3">
      <c r="A336" s="65">
        <f t="shared" si="14"/>
        <v>173</v>
      </c>
      <c r="B336" s="105"/>
      <c r="C336" s="106"/>
      <c r="D336" s="106"/>
      <c r="E336" s="73"/>
      <c r="F336" s="73"/>
      <c r="G336" s="105"/>
      <c r="H336" s="144"/>
      <c r="I336" s="117"/>
      <c r="J336" s="148"/>
      <c r="K336" s="149"/>
      <c r="L336" s="150"/>
      <c r="M336" s="80"/>
    </row>
    <row r="337" spans="1:13" ht="25.5" customHeight="1" x14ac:dyDescent="0.3">
      <c r="A337" s="66">
        <f t="shared" si="14"/>
        <v>174</v>
      </c>
      <c r="B337" s="105"/>
      <c r="C337" s="142"/>
      <c r="D337" s="142"/>
      <c r="E337" s="143"/>
      <c r="F337" s="73"/>
      <c r="G337" s="105"/>
      <c r="H337" s="144"/>
      <c r="I337" s="108"/>
      <c r="J337" s="103"/>
      <c r="K337" s="108"/>
      <c r="L337" s="145"/>
      <c r="M337" s="80"/>
    </row>
    <row r="338" spans="1:13" ht="27.75" customHeight="1" x14ac:dyDescent="0.3">
      <c r="A338" s="65">
        <f t="shared" si="14"/>
        <v>175</v>
      </c>
      <c r="B338" s="105"/>
      <c r="C338" s="142"/>
      <c r="D338" s="142"/>
      <c r="E338" s="143"/>
      <c r="F338" s="73"/>
      <c r="G338" s="105"/>
      <c r="H338" s="144"/>
      <c r="I338" s="108"/>
      <c r="J338" s="103"/>
      <c r="K338" s="108"/>
      <c r="L338" s="145"/>
      <c r="M338" s="80"/>
    </row>
    <row r="339" spans="1:13" ht="32.25" customHeight="1" x14ac:dyDescent="0.3">
      <c r="A339" s="20">
        <f t="shared" si="14"/>
        <v>176</v>
      </c>
      <c r="B339" s="105"/>
      <c r="C339" s="106"/>
      <c r="D339" s="106"/>
      <c r="E339" s="73"/>
      <c r="F339" s="73"/>
      <c r="G339" s="105"/>
      <c r="H339" s="102"/>
      <c r="I339" s="108"/>
      <c r="J339" s="111"/>
      <c r="K339" s="146"/>
      <c r="L339" s="103"/>
      <c r="M339" s="85"/>
    </row>
    <row r="340" spans="1:13" x14ac:dyDescent="0.3">
      <c r="A340" s="20">
        <f t="shared" si="14"/>
        <v>177</v>
      </c>
      <c r="B340" s="154"/>
      <c r="C340" s="141"/>
      <c r="D340" s="141"/>
      <c r="E340" s="73"/>
      <c r="F340" s="73"/>
      <c r="G340" s="105"/>
      <c r="H340" s="102"/>
      <c r="I340" s="155"/>
      <c r="J340" s="153"/>
      <c r="K340" s="152"/>
      <c r="L340" s="150"/>
      <c r="M340" s="81"/>
    </row>
    <row r="341" spans="1:13" x14ac:dyDescent="0.3">
      <c r="A341" s="20">
        <f t="shared" si="14"/>
        <v>178</v>
      </c>
      <c r="B341" s="54"/>
      <c r="C341" s="78"/>
      <c r="D341" s="78"/>
      <c r="E341" s="76"/>
      <c r="F341" s="73"/>
      <c r="G341" s="83"/>
      <c r="H341" s="82"/>
      <c r="I341" s="107"/>
      <c r="J341" s="113"/>
      <c r="K341" s="72"/>
      <c r="L341" s="57"/>
      <c r="M341" s="81"/>
    </row>
    <row r="342" spans="1:13" ht="26.25" customHeight="1" x14ac:dyDescent="0.3">
      <c r="A342" s="20">
        <f t="shared" si="14"/>
        <v>179</v>
      </c>
      <c r="B342" s="83"/>
      <c r="C342" s="53"/>
      <c r="D342" s="53"/>
      <c r="E342" s="76"/>
      <c r="F342" s="133"/>
      <c r="G342" s="132"/>
      <c r="H342" s="58"/>
      <c r="I342" s="57"/>
      <c r="J342" s="79"/>
      <c r="K342" s="77"/>
      <c r="L342" s="57"/>
      <c r="M342" s="80"/>
    </row>
    <row r="343" spans="1:13" ht="28.5" customHeight="1" x14ac:dyDescent="0.3">
      <c r="A343" s="20">
        <f t="shared" si="14"/>
        <v>180</v>
      </c>
      <c r="B343" s="54"/>
      <c r="C343" s="53"/>
      <c r="D343" s="78"/>
      <c r="E343" s="76"/>
      <c r="F343" s="76"/>
      <c r="G343" s="132"/>
      <c r="H343" s="82"/>
      <c r="I343" s="134"/>
      <c r="J343" s="135"/>
      <c r="K343" s="135"/>
      <c r="L343" s="136"/>
      <c r="M343" s="80"/>
    </row>
    <row r="344" spans="1:13" x14ac:dyDescent="0.3">
      <c r="A344" s="1"/>
      <c r="B344" s="16" t="s">
        <v>20</v>
      </c>
      <c r="C344" s="17">
        <f>SUM(C324:C343)</f>
        <v>0</v>
      </c>
      <c r="D344" s="17">
        <f>SUM(D324:D343)</f>
        <v>0</v>
      </c>
      <c r="E344" s="257"/>
      <c r="F344" s="258"/>
      <c r="G344" s="258"/>
      <c r="H344" s="258"/>
      <c r="I344" s="258"/>
      <c r="J344" s="258"/>
      <c r="K344" s="258"/>
      <c r="L344" s="258"/>
      <c r="M344" s="1"/>
    </row>
    <row r="345" spans="1:13" x14ac:dyDescent="0.3">
      <c r="A345" s="1"/>
      <c r="B345" s="9" t="s">
        <v>21</v>
      </c>
      <c r="C345" s="28">
        <f>C344+C309</f>
        <v>44181.170000000006</v>
      </c>
      <c r="D345" s="28">
        <f>D344+D309</f>
        <v>44181.170000000006</v>
      </c>
      <c r="E345" s="69"/>
      <c r="F345" s="24"/>
      <c r="G345" s="24"/>
      <c r="H345" s="23"/>
      <c r="I345" s="23"/>
      <c r="J345" s="36"/>
      <c r="K345" s="36"/>
      <c r="L345" s="23"/>
      <c r="M345" s="23"/>
    </row>
    <row r="346" spans="1:13" ht="15.6" x14ac:dyDescent="0.3">
      <c r="A346" s="1"/>
      <c r="B346" s="22"/>
      <c r="C346" s="18"/>
      <c r="D346" s="18"/>
      <c r="E346" s="69"/>
      <c r="F346" s="24"/>
      <c r="G346" s="24"/>
      <c r="H346" s="25" t="s">
        <v>22</v>
      </c>
      <c r="I346" s="25"/>
      <c r="J346" s="25"/>
      <c r="K346" s="25"/>
      <c r="L346" s="25" t="s">
        <v>23</v>
      </c>
      <c r="M346" s="1"/>
    </row>
    <row r="347" spans="1:13" ht="15.6" x14ac:dyDescent="0.3">
      <c r="A347" s="1"/>
      <c r="B347" s="22"/>
      <c r="C347" s="18"/>
      <c r="D347" s="18"/>
      <c r="E347" s="70"/>
      <c r="F347" s="36"/>
      <c r="G347" s="36"/>
      <c r="H347" s="3" t="s">
        <v>24</v>
      </c>
      <c r="I347" s="3"/>
      <c r="J347" s="3"/>
      <c r="K347" s="3"/>
      <c r="L347" s="3" t="s">
        <v>25</v>
      </c>
      <c r="M347" s="62"/>
    </row>
    <row r="348" spans="1:13" ht="15.6" x14ac:dyDescent="0.3">
      <c r="A348" s="10"/>
      <c r="B348" s="10" t="s">
        <v>33</v>
      </c>
      <c r="C348" s="10" t="s">
        <v>36</v>
      </c>
      <c r="D348" s="1"/>
      <c r="E348" s="70"/>
      <c r="F348" s="36"/>
      <c r="G348" s="36"/>
      <c r="H348" s="3"/>
      <c r="I348" s="3"/>
      <c r="J348" s="1"/>
      <c r="K348" s="1"/>
      <c r="L348" s="3"/>
      <c r="M348" s="26"/>
    </row>
    <row r="349" spans="1:13" ht="15.6" x14ac:dyDescent="0.3">
      <c r="A349" s="10"/>
      <c r="B349" s="1"/>
      <c r="C349" s="10"/>
      <c r="D349" s="1"/>
      <c r="E349" s="70"/>
      <c r="F349" s="36"/>
      <c r="G349" s="36"/>
      <c r="H349" s="27"/>
      <c r="I349" s="13"/>
      <c r="J349" s="1"/>
      <c r="K349" s="1"/>
      <c r="L349" s="27"/>
      <c r="M349" s="15"/>
    </row>
    <row r="350" spans="1:13" ht="15.6" x14ac:dyDescent="0.3">
      <c r="A350" s="10"/>
      <c r="B350" s="1"/>
      <c r="C350" s="10"/>
      <c r="D350" s="1"/>
      <c r="E350" s="70"/>
      <c r="F350" s="36"/>
      <c r="G350" s="36"/>
      <c r="H350" s="3" t="s">
        <v>23</v>
      </c>
      <c r="I350" s="3"/>
      <c r="J350" s="1"/>
      <c r="K350" s="1"/>
      <c r="L350" s="3" t="s">
        <v>23</v>
      </c>
      <c r="M350" s="26"/>
    </row>
    <row r="351" spans="1:13" ht="15.6" x14ac:dyDescent="0.3">
      <c r="A351" s="11" t="s">
        <v>27</v>
      </c>
      <c r="B351" s="1"/>
      <c r="C351" s="1"/>
      <c r="D351" s="1"/>
      <c r="E351" s="71"/>
      <c r="F351" s="1"/>
      <c r="G351" s="1"/>
      <c r="H351" s="3" t="s">
        <v>28</v>
      </c>
      <c r="I351" s="1"/>
      <c r="J351" s="1"/>
      <c r="K351" s="1"/>
      <c r="L351" s="3" t="s">
        <v>29</v>
      </c>
      <c r="M351" s="1"/>
    </row>
    <row r="353" spans="5:5" x14ac:dyDescent="0.3">
      <c r="E353"/>
    </row>
  </sheetData>
  <mergeCells count="52">
    <mergeCell ref="D284:G284"/>
    <mergeCell ref="L284:M284"/>
    <mergeCell ref="E286:F286"/>
    <mergeCell ref="E308:L308"/>
    <mergeCell ref="A283:M283"/>
    <mergeCell ref="A212:M212"/>
    <mergeCell ref="D214:G214"/>
    <mergeCell ref="L214:M214"/>
    <mergeCell ref="E216:F216"/>
    <mergeCell ref="E238:L238"/>
    <mergeCell ref="G213:J213"/>
    <mergeCell ref="A106:M106"/>
    <mergeCell ref="D107:G107"/>
    <mergeCell ref="L107:M107"/>
    <mergeCell ref="E109:F109"/>
    <mergeCell ref="E131:L131"/>
    <mergeCell ref="A71:M71"/>
    <mergeCell ref="D68:G68"/>
    <mergeCell ref="L72:M72"/>
    <mergeCell ref="E96:L96"/>
    <mergeCell ref="E74:F74"/>
    <mergeCell ref="G72:J72"/>
    <mergeCell ref="D38:G38"/>
    <mergeCell ref="L38:M38"/>
    <mergeCell ref="E40:F40"/>
    <mergeCell ref="E62:L62"/>
    <mergeCell ref="A37:M37"/>
    <mergeCell ref="E27:L27"/>
    <mergeCell ref="A2:M2"/>
    <mergeCell ref="D3:G3"/>
    <mergeCell ref="L3:M3"/>
    <mergeCell ref="E5:F5"/>
    <mergeCell ref="A141:M141"/>
    <mergeCell ref="D142:G142"/>
    <mergeCell ref="L142:M142"/>
    <mergeCell ref="E144:F144"/>
    <mergeCell ref="E166:L166"/>
    <mergeCell ref="A177:M177"/>
    <mergeCell ref="D178:G178"/>
    <mergeCell ref="L178:M178"/>
    <mergeCell ref="E180:F180"/>
    <mergeCell ref="E202:L202"/>
    <mergeCell ref="A248:M248"/>
    <mergeCell ref="D249:G249"/>
    <mergeCell ref="L249:M249"/>
    <mergeCell ref="E251:F251"/>
    <mergeCell ref="E273:L273"/>
    <mergeCell ref="A319:M319"/>
    <mergeCell ref="D320:G320"/>
    <mergeCell ref="L320:M320"/>
    <mergeCell ref="E322:F322"/>
    <mergeCell ref="E344:L344"/>
  </mergeCells>
  <phoneticPr fontId="29" type="noConversion"/>
  <pageMargins left="0.70866141732283472" right="0.70866141732283472" top="0.27559055118110237" bottom="0.27559055118110237" header="0.31496062992125984" footer="0.23622047244094491"/>
  <pageSetup paperSize="8" scale="57" fitToHeight="0" orientation="landscape" r:id="rId1"/>
  <headerFooter>
    <oddFooter>&amp;L&amp;F&amp;C&amp;P of &amp;N</oddFooter>
  </headerFooter>
  <rowBreaks count="9" manualBreakCount="9">
    <brk id="35" max="16383" man="1"/>
    <brk id="69" max="16383" man="1"/>
    <brk id="104" max="12" man="1"/>
    <brk id="139" max="16" man="1"/>
    <brk id="174" max="16" man="1"/>
    <brk id="209" max="12" man="1"/>
    <brk id="245" max="12" man="1"/>
    <brk id="281" max="12" man="1"/>
    <brk id="31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13ab7e07bb82fbd43325f89dd37bb0c6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f7a7d9d77c6e6dcdcac4f0d8d4a13701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4C0F02-DF14-44FB-A8C9-A035B8FFCF63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2.xml><?xml version="1.0" encoding="utf-8"?>
<ds:datastoreItem xmlns:ds="http://schemas.openxmlformats.org/officeDocument/2006/customXml" ds:itemID="{729A1174-EF7A-4636-A6A5-81F4CEBBB6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D73F95A-4DF9-44EF-8CFD-09CBF1E86C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2024-04-26T10:16:44Z</cp:lastPrinted>
  <dcterms:created xsi:type="dcterms:W3CDTF">2015-05-11T11:21:20Z</dcterms:created>
  <dcterms:modified xsi:type="dcterms:W3CDTF">2025-10-17T10:12:10Z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