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3/"/>
    </mc:Choice>
  </mc:AlternateContent>
  <xr:revisionPtr revIDLastSave="29" documentId="13_ncr:1_{6EE882E0-2183-4C8A-B95D-B480C9D18C1E}" xr6:coauthVersionLast="47" xr6:coauthVersionMax="47" xr10:uidLastSave="{77F39165-A3EE-4F7A-ACDB-CD2CF348205F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Sheet1!$A$1:$M$35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<sst xmlns="http://schemas.openxmlformats.org/spreadsheetml/2006/main" count="373" uniqueCount="85">
  <si>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</si>
  <si>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</si>
  <si>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</si>
  <si>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</si>
  <si>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</si>
  <si>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</si>
  <si>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</si>
  <si>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</si>
  <si>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</si>
  <si>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</si>
  <si>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</si>
  <si>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</si>
  <si>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</si>
  <si>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</si>
  <si>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</si>
  <si>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</si>
  <si>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</si>
  <si>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</si>
  <si>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</si>
  <si>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</si>
  <si>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>DA</t>
  </si>
  <si>
    <t xml:space="preserve">PF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</si>
  <si>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</si>
  <si>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</si>
  <si>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</si>
  <si>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</si>
  <si>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</si>
  <si>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</si>
  <si>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</si>
  <si>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</si>
  <si>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</si>
  <si>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</si>
  <si>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</si>
  <si>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</si>
  <si>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</si>
  <si>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</si>
  <si>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</si>
  <si>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</si>
  <si>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</si>
  <si>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</si>
  <si>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 xml:space="preserve">Lands Authority </t>
  </si>
  <si>
    <t xml:space="preserve">Housing Authority </t>
  </si>
  <si>
    <t xml:space="preserve">Department of Information </t>
  </si>
  <si>
    <t xml:space="preserve">Advert to be shown in gov gazzette re: bulky refuse &amp; bank charge </t>
  </si>
  <si>
    <t>Data: 31_05_2023 - 27_06_2023</t>
  </si>
  <si>
    <t>Bank charges</t>
  </si>
  <si>
    <t xml:space="preserve">LESA wardens </t>
  </si>
  <si>
    <t>Re: App No. 1630, 1934/5/8, 1980, 2000, 2010, 2033/4/5, 2045, 2046, 1983, 2001</t>
  </si>
  <si>
    <t>BNK TRF 498</t>
  </si>
  <si>
    <t>BNK TRF 499</t>
  </si>
  <si>
    <t xml:space="preserve">LESA fines </t>
  </si>
  <si>
    <t xml:space="preserve">re: contraventions from 24 May to 30 May </t>
  </si>
  <si>
    <t>BNK TRF 500</t>
  </si>
  <si>
    <t>re: bank deposit: 152321 dated 30/05/23</t>
  </si>
  <si>
    <t>BNK TRF 501</t>
  </si>
  <si>
    <t>re: bank deposit 130654 amounting to 55.90 dated 30/05/23</t>
  </si>
  <si>
    <t>BNK TRF 502</t>
  </si>
  <si>
    <t xml:space="preserve">Joseph / Bianca Tonna </t>
  </si>
  <si>
    <t>re: wardens wrongly booked app nru. 1838/23 with permit no. 29357</t>
  </si>
  <si>
    <t>BNK TRF 503</t>
  </si>
  <si>
    <t xml:space="preserve">Commissioner of Police </t>
  </si>
  <si>
    <t>re: Inv No. 3968 request for police on 24/06, 26/06, 28/06</t>
  </si>
  <si>
    <t>BNK TRF 504</t>
  </si>
  <si>
    <t>Minuti 56/K9/23</t>
  </si>
  <si>
    <t>Skeda Nru. 257/2023</t>
  </si>
  <si>
    <t xml:space="preserve">Denyse Scerri </t>
  </si>
  <si>
    <t>re: release of bank garuantee re: 25291 - re: Block Fl, 12, Triq Jean Houel, San Giljan</t>
  </si>
  <si>
    <t xml:space="preserve">Datatrak IT Services </t>
  </si>
  <si>
    <t>re: 1 Pre-Regional Tickets between 01/04/23 - 30/04/23</t>
  </si>
  <si>
    <t>re: 1 Pre-Regional Tickets between 01/05/23 - 30/05/23</t>
  </si>
  <si>
    <t xml:space="preserve">LESA </t>
  </si>
  <si>
    <t>Community officers during Balluta feast on 29/07/22</t>
  </si>
  <si>
    <t>INV-LESA-22-001878</t>
  </si>
  <si>
    <t>Community officers during Balluta feast on 30/07/22</t>
  </si>
  <si>
    <t>INV-LESA-22-001873</t>
  </si>
  <si>
    <t>Community officers during Balluta feast on 31/07/22</t>
  </si>
  <si>
    <t>INV-LESA-22-001897</t>
  </si>
  <si>
    <t>Community officers during St Julian's feast between 26/08/22 &amp; 28/08/22</t>
  </si>
  <si>
    <t>INV-LESA-22-002148</t>
  </si>
  <si>
    <t>Community officers during St Patricks on 17/03/23</t>
  </si>
  <si>
    <t>INV-LESA-22-003973</t>
  </si>
  <si>
    <t>Community officers including vehicles and motorcycles during St Julians to Mellieha pilgrimage on 26/03/23</t>
  </si>
  <si>
    <t>INV-LESA-22-003963</t>
  </si>
  <si>
    <t>trsf</t>
  </si>
  <si>
    <t>chq 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</si>
</sst>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57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35" fillId="3" borderId="1" xfId="0" quotePrefix="1" applyFont="1" applyFill="1" applyBorder="1" applyAlignment="1">
      <alignment horizontal="center" wrapText="1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167" fontId="35" fillId="3" borderId="4" xfId="0" applyNumberFormat="1" applyFont="1" applyFill="1" applyBorder="1"/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0" fontId="35" fillId="3" borderId="1" xfId="1" applyFont="1" applyFill="1" applyBorder="1" applyAlignment="1">
      <alignment horizontal="center" wrapText="1"/>
    </xf>
    <xf numFmtId="17" fontId="35" fillId="3" borderId="1" xfId="1" applyNumberFormat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167" fontId="35" fillId="3" borderId="11" xfId="18" applyNumberFormat="1" applyFont="1" applyFill="1" applyBorder="1"/>
    <xf numFmtId="4" fontId="35" fillId="3" borderId="11" xfId="2" applyNumberFormat="1" applyFont="1" applyFill="1" applyBorder="1" applyAlignment="1">
      <alignment horizontal="center"/>
    </xf>
    <xf numFmtId="0" fontId="38" fillId="3" borderId="4" xfId="24" applyNumberFormat="1" applyFont="1" applyFill="1" applyBorder="1" applyAlignment="1">
      <alignment horizontal="center" wrapText="1"/>
    </xf>
    <xf numFmtId="0" fontId="35" fillId="3" borderId="4" xfId="1" applyFont="1" applyFill="1" applyBorder="1" applyAlignment="1">
      <alignment horizontal="left" wrapText="1"/>
    </xf>
    <xf numFmtId="0" fontId="35" fillId="3" borderId="4" xfId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wrapText="1"/>
    </xf>
    <xf numFmtId="0" fontId="35" fillId="0" borderId="14" xfId="0" applyFont="1" applyBorder="1" applyAlignment="1">
      <alignment horizontal="center" wrapText="1"/>
    </xf>
    <xf numFmtId="167" fontId="39" fillId="4" borderId="1" xfId="0" applyNumberFormat="1" applyFont="1" applyFill="1" applyBorder="1" applyAlignment="1">
      <alignment horizontal="left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9" fillId="4" borderId="4" xfId="0" applyFont="1" applyFill="1" applyBorder="1" applyAlignment="1">
      <alignment horizontal="left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31" zoomScaleNormal="100" zoomScaleSheetLayoutView="100" workbookViewId="0">
      <selection activeCell="B1" sqref="B1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64</v>
      </c>
    </row>
    <row r="2" spans="1:16" ht="15.6" x14ac:dyDescent="0.3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6" ht="15.75" customHeight="1" x14ac:dyDescent="0.35">
      <c r="A3" s="5"/>
      <c r="B3" s="6"/>
      <c r="C3" s="95"/>
      <c r="D3" s="252" t="s">
        <v>44</v>
      </c>
      <c r="E3" s="252"/>
      <c r="F3" s="252"/>
      <c r="G3" s="252"/>
      <c r="H3" s="7"/>
      <c r="I3" s="7"/>
      <c r="J3" s="7"/>
      <c r="K3" s="8"/>
      <c r="L3" s="243" t="s">
        <v>2</v>
      </c>
      <c r="M3" s="243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44" t="s">
        <v>6</v>
      </c>
      <c r="F5" s="245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166" t="s">
        <v>42</v>
      </c>
      <c r="C8" s="167">
        <v>10</v>
      </c>
      <c r="D8" s="167">
        <v>10</v>
      </c>
      <c r="E8" s="177" t="s">
        <v>20</v>
      </c>
      <c r="F8" s="169" t="s">
        <v>21</v>
      </c>
      <c r="G8" s="170" t="s">
        <v>43</v>
      </c>
      <c r="H8" s="178"/>
      <c r="I8" s="172"/>
      <c r="J8" s="173"/>
      <c r="K8" s="174"/>
      <c r="L8" s="179">
        <v>2950</v>
      </c>
      <c r="M8" s="195" t="s">
        <v>48</v>
      </c>
    </row>
    <row r="9" spans="1:16" ht="15.6" x14ac:dyDescent="0.3">
      <c r="A9" s="20">
        <f>A8+1</f>
        <v>3</v>
      </c>
      <c r="B9" s="206" t="s">
        <v>42</v>
      </c>
      <c r="C9" s="221">
        <v>1</v>
      </c>
      <c r="D9" s="221">
        <v>1</v>
      </c>
      <c r="E9" s="222" t="s">
        <v>20</v>
      </c>
      <c r="F9" s="223" t="s">
        <v>21</v>
      </c>
      <c r="G9" s="206" t="s">
        <v>45</v>
      </c>
      <c r="H9" s="224"/>
      <c r="I9" s="225"/>
      <c r="J9" s="226"/>
      <c r="K9" s="227"/>
      <c r="L9" s="198"/>
      <c r="M9" s="195" t="s">
        <v>48</v>
      </c>
    </row>
    <row r="10" spans="1:16" ht="30.6" x14ac:dyDescent="0.3">
      <c r="A10" s="20">
        <v>4</v>
      </c>
      <c r="B10" s="206" t="s">
        <v>46</v>
      </c>
      <c r="C10" s="221">
        <v>1785</v>
      </c>
      <c r="D10" s="221">
        <v>1785</v>
      </c>
      <c r="E10" s="222" t="s">
        <v>20</v>
      </c>
      <c r="F10" s="223" t="s">
        <v>21</v>
      </c>
      <c r="G10" s="206" t="s">
        <v>47</v>
      </c>
      <c r="H10" s="224">
        <v>45077</v>
      </c>
      <c r="I10" s="225"/>
      <c r="J10" s="226"/>
      <c r="K10" s="227"/>
      <c r="L10" s="198">
        <v>3600</v>
      </c>
      <c r="M10" s="195" t="s">
        <v>49</v>
      </c>
    </row>
    <row r="11" spans="1:16" ht="15.6" x14ac:dyDescent="0.3">
      <c r="A11" s="20">
        <f>A10+1</f>
        <v>5</v>
      </c>
      <c r="B11" s="166" t="s">
        <v>50</v>
      </c>
      <c r="C11" s="167">
        <v>744.25</v>
      </c>
      <c r="D11" s="167">
        <v>744.25</v>
      </c>
      <c r="E11" s="177" t="s">
        <v>20</v>
      </c>
      <c r="F11" s="169" t="s">
        <v>21</v>
      </c>
      <c r="G11" s="170" t="s">
        <v>51</v>
      </c>
      <c r="H11" s="224">
        <v>45077</v>
      </c>
      <c r="I11" s="172"/>
      <c r="J11" s="173"/>
      <c r="K11" s="174"/>
      <c r="L11" s="179">
        <v>3600</v>
      </c>
      <c r="M11" s="195" t="s">
        <v>52</v>
      </c>
    </row>
    <row r="12" spans="1:16" ht="15.6" x14ac:dyDescent="0.3">
      <c r="A12" s="20">
        <f t="shared" ref="A12:A14" si="0">A11+1</f>
        <v>6</v>
      </c>
      <c r="B12" s="206" t="s">
        <v>40</v>
      </c>
      <c r="C12" s="221">
        <v>2.33</v>
      </c>
      <c r="D12" s="221">
        <v>2.33</v>
      </c>
      <c r="E12" s="222" t="s">
        <v>20</v>
      </c>
      <c r="F12" s="223" t="s">
        <v>21</v>
      </c>
      <c r="G12" s="206" t="s">
        <v>53</v>
      </c>
      <c r="H12" s="224">
        <v>45077</v>
      </c>
      <c r="I12" s="225"/>
      <c r="J12" s="226"/>
      <c r="K12" s="227"/>
      <c r="L12" s="198">
        <v>2400</v>
      </c>
      <c r="M12" s="195" t="s">
        <v>54</v>
      </c>
      <c r="P12" s="218"/>
    </row>
    <row r="13" spans="1:16" ht="15.6" x14ac:dyDescent="0.3">
      <c r="A13" s="20">
        <f t="shared" si="0"/>
        <v>7</v>
      </c>
      <c r="B13" s="206" t="s">
        <v>41</v>
      </c>
      <c r="C13" s="221">
        <v>55.9</v>
      </c>
      <c r="D13" s="221">
        <v>55.9</v>
      </c>
      <c r="E13" s="222" t="s">
        <v>20</v>
      </c>
      <c r="F13" s="223" t="s">
        <v>21</v>
      </c>
      <c r="G13" s="206" t="s">
        <v>55</v>
      </c>
      <c r="H13" s="224">
        <v>45077</v>
      </c>
      <c r="I13" s="225"/>
      <c r="J13" s="226"/>
      <c r="K13" s="227"/>
      <c r="L13" s="198">
        <v>2400</v>
      </c>
      <c r="M13" s="195" t="s">
        <v>56</v>
      </c>
      <c r="N13" s="40"/>
    </row>
    <row r="14" spans="1:16" ht="15.6" x14ac:dyDescent="0.3">
      <c r="A14" s="20">
        <f t="shared" si="0"/>
        <v>8</v>
      </c>
      <c r="B14" s="256" t="s">
        <v>57</v>
      </c>
      <c r="C14" s="193">
        <v>68</v>
      </c>
      <c r="D14" s="193">
        <v>68</v>
      </c>
      <c r="E14" s="183" t="s">
        <v>20</v>
      </c>
      <c r="F14" s="184" t="s">
        <v>21</v>
      </c>
      <c r="G14" s="181" t="s">
        <v>58</v>
      </c>
      <c r="H14" s="189"/>
      <c r="I14" s="187"/>
      <c r="J14" s="199"/>
      <c r="K14" s="192"/>
      <c r="L14" s="194">
        <v>3600</v>
      </c>
      <c r="M14" s="195" t="s">
        <v>59</v>
      </c>
    </row>
    <row r="15" spans="1:16" ht="32.25" customHeight="1" x14ac:dyDescent="0.3">
      <c r="A15" s="20">
        <f t="shared" ref="A15:A16" si="1">A14+1</f>
        <v>9</v>
      </c>
      <c r="B15" s="181" t="s">
        <v>60</v>
      </c>
      <c r="C15" s="193">
        <v>347.64</v>
      </c>
      <c r="D15" s="193">
        <v>347.64</v>
      </c>
      <c r="E15" s="183" t="s">
        <v>20</v>
      </c>
      <c r="F15" s="184" t="s">
        <v>21</v>
      </c>
      <c r="G15" s="181" t="s">
        <v>61</v>
      </c>
      <c r="H15" s="189">
        <v>45100</v>
      </c>
      <c r="I15" s="187"/>
      <c r="J15" s="190"/>
      <c r="K15" s="192"/>
      <c r="L15" s="194">
        <v>3650</v>
      </c>
      <c r="M15" s="195" t="s">
        <v>62</v>
      </c>
      <c r="P15" s="217"/>
    </row>
    <row r="16" spans="1:16" ht="30" customHeight="1" x14ac:dyDescent="0.3">
      <c r="A16" s="20">
        <f t="shared" si="1"/>
        <v>10</v>
      </c>
      <c r="B16" s="241" t="s">
        <v>65</v>
      </c>
      <c r="C16" s="167">
        <v>50</v>
      </c>
      <c r="D16" s="167">
        <v>50</v>
      </c>
      <c r="E16" s="177" t="s">
        <v>20</v>
      </c>
      <c r="F16" s="169" t="s">
        <v>17</v>
      </c>
      <c r="G16" s="166" t="s">
        <v>66</v>
      </c>
      <c r="H16" s="178">
        <v>45093</v>
      </c>
      <c r="I16" s="172"/>
      <c r="J16" s="173"/>
      <c r="K16" s="174"/>
      <c r="L16" s="179">
        <v>4053</v>
      </c>
      <c r="M16" s="195"/>
    </row>
    <row r="17" spans="1:18" ht="15.6" x14ac:dyDescent="0.3">
      <c r="A17" s="20">
        <v>11</v>
      </c>
      <c r="B17" s="166" t="s">
        <v>67</v>
      </c>
      <c r="C17" s="167">
        <v>90.39</v>
      </c>
      <c r="D17" s="167">
        <v>90.39</v>
      </c>
      <c r="E17" s="177" t="s">
        <v>20</v>
      </c>
      <c r="F17" s="169" t="s">
        <v>21</v>
      </c>
      <c r="G17" s="170" t="s">
        <v>68</v>
      </c>
      <c r="H17" s="172">
        <v>1014805</v>
      </c>
      <c r="I17" s="172"/>
      <c r="J17" s="173"/>
      <c r="K17" s="174"/>
      <c r="L17" s="179">
        <v>3600</v>
      </c>
      <c r="M17" s="240" t="s">
        <v>84</v>
      </c>
    </row>
    <row r="18" spans="1:18" ht="15.6" x14ac:dyDescent="0.3">
      <c r="A18" s="20">
        <v>12</v>
      </c>
      <c r="B18" s="166" t="s">
        <v>67</v>
      </c>
      <c r="C18" s="167">
        <v>11.66</v>
      </c>
      <c r="D18" s="167">
        <v>11.66</v>
      </c>
      <c r="E18" s="177" t="s">
        <v>20</v>
      </c>
      <c r="F18" s="169" t="s">
        <v>21</v>
      </c>
      <c r="G18" s="170" t="s">
        <v>69</v>
      </c>
      <c r="H18" s="172">
        <v>1014828</v>
      </c>
      <c r="I18" s="172"/>
      <c r="J18" s="173"/>
      <c r="K18" s="174"/>
      <c r="L18" s="198">
        <v>3600</v>
      </c>
      <c r="M18" s="240" t="s">
        <v>84</v>
      </c>
    </row>
    <row r="19" spans="1:18" ht="15.6" x14ac:dyDescent="0.3">
      <c r="A19" s="20">
        <f t="shared" ref="A19:A20" si="2">A18+1</f>
        <v>13</v>
      </c>
      <c r="B19" s="181"/>
      <c r="C19" s="193"/>
      <c r="D19" s="193"/>
      <c r="E19" s="183"/>
      <c r="F19" s="184"/>
      <c r="G19" s="181"/>
      <c r="H19" s="189"/>
      <c r="I19" s="187"/>
      <c r="J19" s="190"/>
      <c r="K19" s="192"/>
      <c r="L19" s="194"/>
      <c r="M19" s="195"/>
    </row>
    <row r="20" spans="1:18" ht="15.6" x14ac:dyDescent="0.3">
      <c r="A20" s="20">
        <f t="shared" si="2"/>
        <v>14</v>
      </c>
      <c r="B20" s="166"/>
      <c r="C20" s="167"/>
      <c r="D20" s="167"/>
      <c r="E20" s="177"/>
      <c r="F20" s="169"/>
      <c r="G20" s="166"/>
      <c r="H20" s="178"/>
      <c r="I20" s="172"/>
      <c r="J20" s="173"/>
      <c r="K20" s="174"/>
      <c r="L20" s="179"/>
      <c r="M20" s="195"/>
      <c r="O20" s="40"/>
    </row>
    <row r="21" spans="1:18" ht="30.6" x14ac:dyDescent="0.3">
      <c r="A21" s="20">
        <f t="shared" ref="A21:A23" si="3">A20+1</f>
        <v>15</v>
      </c>
      <c r="B21" s="206" t="s">
        <v>70</v>
      </c>
      <c r="C21" s="207">
        <v>655.20000000000005</v>
      </c>
      <c r="D21" s="207">
        <v>655.20000000000005</v>
      </c>
      <c r="E21" s="222" t="s">
        <v>20</v>
      </c>
      <c r="F21" s="223" t="s">
        <v>17</v>
      </c>
      <c r="G21" s="206" t="s">
        <v>71</v>
      </c>
      <c r="H21" s="208">
        <v>44787</v>
      </c>
      <c r="I21" s="228" t="s">
        <v>72</v>
      </c>
      <c r="J21" s="229"/>
      <c r="K21" s="211"/>
      <c r="L21" s="230">
        <v>3630</v>
      </c>
      <c r="M21" s="239" t="s">
        <v>83</v>
      </c>
    </row>
    <row r="22" spans="1:18" ht="30.6" x14ac:dyDescent="0.3">
      <c r="A22" s="20">
        <f t="shared" si="3"/>
        <v>16</v>
      </c>
      <c r="B22" s="206" t="s">
        <v>70</v>
      </c>
      <c r="C22" s="207">
        <v>686</v>
      </c>
      <c r="D22" s="207">
        <v>686</v>
      </c>
      <c r="E22" s="222" t="s">
        <v>20</v>
      </c>
      <c r="F22" s="223" t="s">
        <v>21</v>
      </c>
      <c r="G22" s="206" t="s">
        <v>73</v>
      </c>
      <c r="H22" s="208">
        <v>44787</v>
      </c>
      <c r="I22" s="228" t="s">
        <v>74</v>
      </c>
      <c r="J22" s="229"/>
      <c r="K22" s="211"/>
      <c r="L22" s="230">
        <v>3630</v>
      </c>
      <c r="M22" s="239" t="s">
        <v>83</v>
      </c>
      <c r="N22" s="40"/>
    </row>
    <row r="23" spans="1:18" ht="30.6" x14ac:dyDescent="0.3">
      <c r="A23" s="20">
        <f t="shared" si="3"/>
        <v>17</v>
      </c>
      <c r="B23" s="206" t="s">
        <v>70</v>
      </c>
      <c r="C23" s="207">
        <v>823.2</v>
      </c>
      <c r="D23" s="207">
        <v>823.2</v>
      </c>
      <c r="E23" s="222" t="s">
        <v>20</v>
      </c>
      <c r="F23" s="223" t="s">
        <v>17</v>
      </c>
      <c r="G23" s="206" t="s">
        <v>75</v>
      </c>
      <c r="H23" s="231">
        <v>44787</v>
      </c>
      <c r="I23" s="228" t="s">
        <v>76</v>
      </c>
      <c r="J23" s="232"/>
      <c r="K23" s="232"/>
      <c r="L23" s="233">
        <v>3630</v>
      </c>
      <c r="M23" s="239" t="s">
        <v>83</v>
      </c>
      <c r="N23" s="40"/>
      <c r="P23" s="217"/>
    </row>
    <row r="24" spans="1:18" ht="30.6" x14ac:dyDescent="0.3">
      <c r="A24" s="20">
        <f t="shared" ref="A24" si="4">A23+1</f>
        <v>18</v>
      </c>
      <c r="B24" s="206" t="s">
        <v>70</v>
      </c>
      <c r="C24" s="207">
        <v>2574.25</v>
      </c>
      <c r="D24" s="207">
        <v>2574.25</v>
      </c>
      <c r="E24" s="222" t="s">
        <v>20</v>
      </c>
      <c r="F24" s="223" t="s">
        <v>17</v>
      </c>
      <c r="G24" s="206" t="s">
        <v>77</v>
      </c>
      <c r="H24" s="231">
        <v>44822</v>
      </c>
      <c r="I24" s="228" t="s">
        <v>78</v>
      </c>
      <c r="J24" s="232"/>
      <c r="K24" s="232"/>
      <c r="L24" s="233">
        <v>3630</v>
      </c>
      <c r="M24" s="239" t="s">
        <v>83</v>
      </c>
    </row>
    <row r="25" spans="1:18" ht="30.6" x14ac:dyDescent="0.3">
      <c r="A25" s="20">
        <v>19</v>
      </c>
      <c r="B25" s="206" t="s">
        <v>70</v>
      </c>
      <c r="C25" s="234">
        <v>6527.5</v>
      </c>
      <c r="D25" s="234">
        <v>6527.5</v>
      </c>
      <c r="E25" s="235" t="s">
        <v>20</v>
      </c>
      <c r="F25" s="223" t="s">
        <v>17</v>
      </c>
      <c r="G25" s="206" t="s">
        <v>79</v>
      </c>
      <c r="H25" s="231">
        <v>45046</v>
      </c>
      <c r="I25" s="228" t="s">
        <v>80</v>
      </c>
      <c r="J25" s="236"/>
      <c r="K25" s="236"/>
      <c r="L25" s="233">
        <v>3630</v>
      </c>
      <c r="M25" s="239" t="s">
        <v>83</v>
      </c>
    </row>
    <row r="26" spans="1:18" ht="30.6" x14ac:dyDescent="0.3">
      <c r="A26" s="21">
        <f t="shared" ref="A26" si="5">1+A25</f>
        <v>20</v>
      </c>
      <c r="B26" s="237" t="s">
        <v>70</v>
      </c>
      <c r="C26" s="207">
        <v>525.52</v>
      </c>
      <c r="D26" s="207">
        <v>525.52</v>
      </c>
      <c r="E26" s="222" t="s">
        <v>20</v>
      </c>
      <c r="F26" s="223" t="s">
        <v>21</v>
      </c>
      <c r="G26" s="206" t="s">
        <v>81</v>
      </c>
      <c r="H26" s="231">
        <v>45046</v>
      </c>
      <c r="I26" s="228" t="s">
        <v>82</v>
      </c>
      <c r="J26" s="210"/>
      <c r="K26" s="210"/>
      <c r="L26" s="238">
        <v>3630</v>
      </c>
      <c r="M26" s="239" t="s">
        <v>83</v>
      </c>
      <c r="N26" s="45"/>
      <c r="O26" s="46"/>
      <c r="P26" s="47"/>
      <c r="Q26" s="48"/>
      <c r="R26" s="47"/>
    </row>
    <row r="27" spans="1:18" x14ac:dyDescent="0.3">
      <c r="A27" s="1"/>
      <c r="B27" s="16" t="s">
        <v>22</v>
      </c>
      <c r="C27" s="17">
        <f>SUM(C7:C26)</f>
        <v>15587.529999999999</v>
      </c>
      <c r="D27" s="17">
        <f>SUM(D7:D26)</f>
        <v>15587.529999999999</v>
      </c>
      <c r="E27" s="246"/>
      <c r="F27" s="247"/>
      <c r="G27" s="247"/>
      <c r="H27" s="247"/>
      <c r="I27" s="247"/>
      <c r="J27" s="247"/>
      <c r="K27" s="247"/>
      <c r="L27" s="247"/>
      <c r="M27" s="1"/>
    </row>
    <row r="28" spans="1:18" x14ac:dyDescent="0.3">
      <c r="A28" s="1"/>
      <c r="B28" s="9" t="s">
        <v>23</v>
      </c>
      <c r="C28" s="28">
        <f>SUM(C27)</f>
        <v>15587.529999999999</v>
      </c>
      <c r="D28" s="28">
        <f>SUM(D27)</f>
        <v>15587.529999999999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24</v>
      </c>
      <c r="I29" s="25"/>
      <c r="J29" s="25"/>
      <c r="K29" s="25"/>
      <c r="L29" s="25" t="s">
        <v>25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26</v>
      </c>
      <c r="I30" s="3"/>
      <c r="J30" s="3"/>
      <c r="K30" s="3"/>
      <c r="L30" s="3" t="s">
        <v>27</v>
      </c>
      <c r="M30" s="62"/>
    </row>
    <row r="31" spans="1:18" ht="15.6" x14ac:dyDescent="0.3">
      <c r="A31" s="10" t="s">
        <v>28</v>
      </c>
      <c r="B31" s="1"/>
      <c r="C31" s="10" t="s">
        <v>63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/>
      <c r="I32" s="13"/>
      <c r="J32" s="1"/>
      <c r="K32" s="1"/>
      <c r="L32" s="23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25</v>
      </c>
      <c r="I33" s="3"/>
      <c r="J33" s="1"/>
      <c r="K33" s="1"/>
      <c r="L33" s="3" t="s">
        <v>25</v>
      </c>
      <c r="M33" s="26"/>
    </row>
    <row r="34" spans="1:14" ht="15.6" x14ac:dyDescent="0.3">
      <c r="A34" s="11" t="s">
        <v>29</v>
      </c>
      <c r="B34" s="1"/>
      <c r="C34" s="1"/>
      <c r="D34" s="1"/>
      <c r="E34" s="71"/>
      <c r="F34" s="1"/>
      <c r="G34" s="1"/>
      <c r="H34" s="3" t="s">
        <v>30</v>
      </c>
      <c r="I34" s="1"/>
      <c r="J34" s="1"/>
      <c r="K34" s="1"/>
      <c r="L34" s="3" t="s">
        <v>31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257/2023</v>
      </c>
    </row>
    <row r="37" spans="1:14" ht="15.6" x14ac:dyDescent="0.3">
      <c r="A37" s="242" t="s">
        <v>32</v>
      </c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</row>
    <row r="38" spans="1:14" ht="16.2" x14ac:dyDescent="0.35">
      <c r="A38" s="5"/>
      <c r="B38" s="6"/>
      <c r="C38" s="95"/>
      <c r="D38" s="242" t="str">
        <f>D3</f>
        <v>Data: 31_05_2023 - 27_06_2023</v>
      </c>
      <c r="E38" s="242"/>
      <c r="F38" s="242"/>
      <c r="G38" s="242"/>
      <c r="H38" s="7"/>
      <c r="I38" s="7"/>
      <c r="J38" s="7"/>
      <c r="K38" s="8"/>
      <c r="L38" s="243" t="s">
        <v>2</v>
      </c>
      <c r="M38" s="243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44" t="s">
        <v>6</v>
      </c>
      <c r="F40" s="245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181"/>
      <c r="C42" s="193"/>
      <c r="D42" s="193"/>
      <c r="E42" s="183"/>
      <c r="F42" s="184"/>
      <c r="G42" s="181"/>
      <c r="H42" s="189"/>
      <c r="I42" s="188"/>
      <c r="J42" s="190"/>
      <c r="K42" s="192"/>
      <c r="L42" s="194"/>
      <c r="M42" s="195"/>
    </row>
    <row r="43" spans="1:14" ht="30.75" customHeight="1" x14ac:dyDescent="0.3">
      <c r="A43" s="20">
        <f>A42+1</f>
        <v>22</v>
      </c>
      <c r="B43" s="181"/>
      <c r="C43" s="193"/>
      <c r="D43" s="193"/>
      <c r="E43" s="183"/>
      <c r="F43" s="184"/>
      <c r="G43" s="220"/>
      <c r="H43" s="189"/>
      <c r="I43" s="187"/>
      <c r="J43" s="190"/>
      <c r="K43" s="192"/>
      <c r="L43" s="194"/>
      <c r="M43" s="195"/>
      <c r="N43" s="40"/>
    </row>
    <row r="44" spans="1:14" ht="30" customHeight="1" x14ac:dyDescent="0.3">
      <c r="A44" s="20">
        <f>A43+1</f>
        <v>23</v>
      </c>
      <c r="B44" s="166"/>
      <c r="C44" s="167"/>
      <c r="D44" s="167"/>
      <c r="E44" s="183"/>
      <c r="F44" s="184"/>
      <c r="G44" s="220"/>
      <c r="H44" s="178"/>
      <c r="I44" s="172"/>
      <c r="J44" s="173"/>
      <c r="K44" s="174"/>
      <c r="L44" s="198"/>
      <c r="M44" s="195"/>
    </row>
    <row r="45" spans="1:14" ht="15.6" x14ac:dyDescent="0.3">
      <c r="A45" s="20">
        <f t="shared" ref="A45:A61" si="6">A44+1</f>
        <v>24</v>
      </c>
      <c r="B45" s="181"/>
      <c r="C45" s="182"/>
      <c r="D45" s="182"/>
      <c r="E45" s="183"/>
      <c r="F45" s="184"/>
      <c r="G45" s="220"/>
      <c r="H45" s="185"/>
      <c r="I45" s="187"/>
      <c r="J45" s="200"/>
      <c r="K45" s="186"/>
      <c r="L45" s="188"/>
      <c r="M45" s="195"/>
    </row>
    <row r="46" spans="1:14" ht="15.6" x14ac:dyDescent="0.3">
      <c r="A46" s="20">
        <f t="shared" si="6"/>
        <v>25</v>
      </c>
      <c r="B46" s="166"/>
      <c r="C46" s="167"/>
      <c r="D46" s="167"/>
      <c r="E46" s="183"/>
      <c r="F46" s="184"/>
      <c r="G46" s="220"/>
      <c r="H46" s="178"/>
      <c r="I46" s="172"/>
      <c r="J46" s="173"/>
      <c r="K46" s="174"/>
      <c r="L46" s="198"/>
      <c r="M46" s="195"/>
    </row>
    <row r="47" spans="1:14" ht="15.6" x14ac:dyDescent="0.3">
      <c r="A47" s="20">
        <f t="shared" si="6"/>
        <v>26</v>
      </c>
      <c r="B47" s="166"/>
      <c r="C47" s="207"/>
      <c r="D47" s="207"/>
      <c r="E47" s="183"/>
      <c r="F47" s="184"/>
      <c r="G47" s="220"/>
      <c r="H47" s="208"/>
      <c r="I47" s="209"/>
      <c r="J47" s="210"/>
      <c r="K47" s="211"/>
      <c r="L47" s="212"/>
      <c r="M47" s="214"/>
      <c r="N47" s="40"/>
    </row>
    <row r="48" spans="1:14" ht="36" customHeight="1" x14ac:dyDescent="0.3">
      <c r="A48" s="20">
        <f t="shared" si="6"/>
        <v>27</v>
      </c>
      <c r="B48" s="206"/>
      <c r="C48" s="167"/>
      <c r="D48" s="167"/>
      <c r="E48" s="183"/>
      <c r="F48" s="169"/>
      <c r="G48" s="220"/>
      <c r="H48" s="178"/>
      <c r="I48" s="172"/>
      <c r="J48" s="173"/>
      <c r="K48" s="174"/>
      <c r="L48" s="179"/>
      <c r="M48" s="195"/>
    </row>
    <row r="49" spans="1:17" ht="15.6" x14ac:dyDescent="0.3">
      <c r="A49" s="20">
        <f t="shared" si="6"/>
        <v>28</v>
      </c>
      <c r="B49" s="181"/>
      <c r="C49" s="193"/>
      <c r="D49" s="193"/>
      <c r="E49" s="177"/>
      <c r="F49" s="169"/>
      <c r="G49" s="220"/>
      <c r="H49" s="189"/>
      <c r="I49" s="187"/>
      <c r="J49" s="199"/>
      <c r="K49" s="192"/>
      <c r="L49" s="194"/>
      <c r="M49" s="195"/>
    </row>
    <row r="50" spans="1:17" ht="32.25" customHeight="1" x14ac:dyDescent="0.3">
      <c r="A50" s="20">
        <f t="shared" si="6"/>
        <v>29</v>
      </c>
      <c r="B50" s="181"/>
      <c r="C50" s="193"/>
      <c r="D50" s="193"/>
      <c r="E50" s="183"/>
      <c r="F50" s="184"/>
      <c r="G50" s="220"/>
      <c r="H50" s="189"/>
      <c r="I50" s="188"/>
      <c r="J50" s="190"/>
      <c r="K50" s="192"/>
      <c r="L50" s="194"/>
      <c r="M50" s="195"/>
    </row>
    <row r="51" spans="1:17" ht="32.25" customHeight="1" x14ac:dyDescent="0.3">
      <c r="A51" s="20">
        <f t="shared" si="6"/>
        <v>30</v>
      </c>
      <c r="B51" s="181"/>
      <c r="C51" s="193"/>
      <c r="D51" s="193"/>
      <c r="E51" s="183"/>
      <c r="F51" s="184"/>
      <c r="G51" s="220"/>
      <c r="H51" s="189"/>
      <c r="I51" s="188"/>
      <c r="J51" s="190"/>
      <c r="K51" s="192"/>
      <c r="L51" s="194"/>
      <c r="M51" s="195"/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/>
      <c r="C52" s="193"/>
      <c r="D52" s="193"/>
      <c r="E52" s="183"/>
      <c r="F52" s="184"/>
      <c r="G52" s="220"/>
      <c r="H52" s="189"/>
      <c r="I52" s="188"/>
      <c r="J52" s="190"/>
      <c r="K52" s="192"/>
      <c r="L52" s="194"/>
      <c r="M52" s="195"/>
      <c r="N52" s="40"/>
    </row>
    <row r="53" spans="1:17" ht="15.6" x14ac:dyDescent="0.3">
      <c r="A53" s="20">
        <f t="shared" si="6"/>
        <v>32</v>
      </c>
      <c r="B53" s="181"/>
      <c r="C53" s="193"/>
      <c r="D53" s="193"/>
      <c r="E53" s="183"/>
      <c r="F53" s="184"/>
      <c r="G53" s="220"/>
      <c r="H53" s="189"/>
      <c r="I53" s="188"/>
      <c r="J53" s="190"/>
      <c r="K53" s="192"/>
      <c r="L53" s="194"/>
      <c r="M53" s="195"/>
      <c r="N53" s="40"/>
    </row>
    <row r="54" spans="1:17" ht="15.6" x14ac:dyDescent="0.3">
      <c r="A54" s="20">
        <f t="shared" si="6"/>
        <v>33</v>
      </c>
      <c r="B54" s="181"/>
      <c r="C54" s="193"/>
      <c r="D54" s="193"/>
      <c r="E54" s="183"/>
      <c r="F54" s="184"/>
      <c r="G54" s="181"/>
      <c r="H54" s="189"/>
      <c r="I54" s="187"/>
      <c r="J54" s="190"/>
      <c r="K54" s="192"/>
      <c r="L54" s="194"/>
      <c r="M54" s="195"/>
      <c r="O54" s="40"/>
    </row>
    <row r="55" spans="1:17" ht="15.6" x14ac:dyDescent="0.3">
      <c r="A55" s="20">
        <f t="shared" si="6"/>
        <v>34</v>
      </c>
      <c r="B55" s="181"/>
      <c r="C55" s="193"/>
      <c r="D55" s="193"/>
      <c r="E55" s="183"/>
      <c r="F55" s="184"/>
      <c r="G55" s="220"/>
      <c r="H55" s="189"/>
      <c r="I55" s="187"/>
      <c r="J55" s="190"/>
      <c r="K55" s="192"/>
      <c r="L55" s="194"/>
      <c r="M55" s="195"/>
    </row>
    <row r="56" spans="1:17" ht="15.6" x14ac:dyDescent="0.3">
      <c r="A56" s="20">
        <f t="shared" si="6"/>
        <v>35</v>
      </c>
      <c r="B56" s="166"/>
      <c r="C56" s="167"/>
      <c r="D56" s="167"/>
      <c r="E56" s="177"/>
      <c r="F56" s="169"/>
      <c r="G56" s="166"/>
      <c r="H56" s="178"/>
      <c r="I56" s="172"/>
      <c r="J56" s="173"/>
      <c r="K56" s="174"/>
      <c r="L56" s="198"/>
      <c r="M56" s="195"/>
    </row>
    <row r="57" spans="1:17" s="215" customFormat="1" ht="30" customHeight="1" x14ac:dyDescent="0.3">
      <c r="A57" s="213">
        <f t="shared" si="6"/>
        <v>36</v>
      </c>
      <c r="B57" s="181"/>
      <c r="C57" s="193"/>
      <c r="D57" s="193"/>
      <c r="E57" s="183"/>
      <c r="F57" s="184"/>
      <c r="G57" s="181"/>
      <c r="H57" s="189"/>
      <c r="I57" s="188"/>
      <c r="J57" s="190"/>
      <c r="K57" s="192"/>
      <c r="L57" s="194"/>
      <c r="M57" s="195"/>
      <c r="N57" s="216"/>
    </row>
    <row r="58" spans="1:17" ht="15.6" x14ac:dyDescent="0.3">
      <c r="A58" s="20">
        <f t="shared" si="6"/>
        <v>37</v>
      </c>
      <c r="B58" s="196"/>
      <c r="C58" s="197"/>
      <c r="D58" s="197"/>
      <c r="E58" s="168"/>
      <c r="F58" s="169"/>
      <c r="G58" s="196"/>
      <c r="H58" s="171"/>
      <c r="I58" s="172"/>
      <c r="J58" s="173"/>
      <c r="K58" s="173"/>
      <c r="L58" s="176"/>
      <c r="M58" s="195"/>
      <c r="N58" s="40"/>
    </row>
    <row r="59" spans="1:17" ht="31.5" customHeight="1" x14ac:dyDescent="0.3">
      <c r="A59" s="20">
        <f t="shared" si="6"/>
        <v>38</v>
      </c>
      <c r="B59" s="181"/>
      <c r="C59" s="193"/>
      <c r="D59" s="193"/>
      <c r="E59" s="183"/>
      <c r="F59" s="184"/>
      <c r="G59" s="220"/>
      <c r="H59" s="189"/>
      <c r="I59" s="187"/>
      <c r="J59" s="190"/>
      <c r="K59" s="192"/>
      <c r="L59" s="194"/>
      <c r="M59" s="195"/>
    </row>
    <row r="60" spans="1:17" ht="15.6" x14ac:dyDescent="0.3">
      <c r="A60" s="20">
        <f t="shared" si="6"/>
        <v>39</v>
      </c>
      <c r="B60" s="166"/>
      <c r="C60" s="197"/>
      <c r="D60" s="197"/>
      <c r="E60" s="168"/>
      <c r="F60" s="169"/>
      <c r="G60" s="166"/>
      <c r="H60" s="171"/>
      <c r="I60" s="172"/>
      <c r="J60" s="173"/>
      <c r="K60" s="174"/>
      <c r="L60" s="175"/>
      <c r="M60" s="195"/>
    </row>
    <row r="61" spans="1:17" ht="15.6" x14ac:dyDescent="0.3">
      <c r="A61" s="21">
        <f t="shared" si="6"/>
        <v>40</v>
      </c>
      <c r="B61" s="181"/>
      <c r="C61" s="193"/>
      <c r="D61" s="193"/>
      <c r="E61" s="177"/>
      <c r="F61" s="169"/>
      <c r="G61" s="181"/>
      <c r="H61" s="189"/>
      <c r="I61" s="188"/>
      <c r="J61" s="190"/>
      <c r="K61" s="192"/>
      <c r="L61" s="194"/>
      <c r="M61" s="195"/>
    </row>
    <row r="62" spans="1:17" x14ac:dyDescent="0.3">
      <c r="A62" s="1"/>
      <c r="B62" s="16" t="s">
        <v>22</v>
      </c>
      <c r="C62" s="17">
        <f>SUM(C42:C61)</f>
        <v>0</v>
      </c>
      <c r="D62" s="17">
        <f>SUM(D42:D61)</f>
        <v>0</v>
      </c>
      <c r="E62" s="253"/>
      <c r="F62" s="254"/>
      <c r="G62" s="254"/>
      <c r="H62" s="254"/>
      <c r="I62" s="254"/>
      <c r="J62" s="254"/>
      <c r="K62" s="254"/>
      <c r="L62" s="254"/>
      <c r="M62" s="1"/>
    </row>
    <row r="63" spans="1:17" x14ac:dyDescent="0.3">
      <c r="A63" s="1"/>
      <c r="B63" s="9" t="s">
        <v>23</v>
      </c>
      <c r="C63" s="28">
        <f>C62+C28</f>
        <v>15587.529999999999</v>
      </c>
      <c r="D63" s="28">
        <f>D62+D28</f>
        <v>15587.529999999999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24</v>
      </c>
      <c r="I64" s="25"/>
      <c r="J64" s="25"/>
      <c r="K64" s="25"/>
      <c r="L64" s="25" t="s">
        <v>25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26</v>
      </c>
      <c r="I65" s="3"/>
      <c r="J65" s="3"/>
      <c r="K65" s="3"/>
      <c r="L65" s="3" t="s">
        <v>27</v>
      </c>
      <c r="M65" s="62"/>
    </row>
    <row r="66" spans="1:14" ht="15.6" x14ac:dyDescent="0.3">
      <c r="A66" s="10" t="s">
        <v>28</v>
      </c>
      <c r="B66" s="1"/>
      <c r="C66" s="10" t="str">
        <f>C31</f>
        <v>Minuti 56/K9/23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42"/>
      <c r="E68" s="242"/>
      <c r="F68" s="242"/>
      <c r="G68" s="242"/>
      <c r="H68" s="3" t="s">
        <v>25</v>
      </c>
      <c r="I68" s="3"/>
      <c r="J68" s="1"/>
      <c r="K68" s="1"/>
      <c r="L68" s="3" t="s">
        <v>25</v>
      </c>
      <c r="M68" s="26"/>
    </row>
    <row r="69" spans="1:14" ht="15.6" x14ac:dyDescent="0.3">
      <c r="A69" s="11" t="s">
        <v>29</v>
      </c>
      <c r="B69" s="1"/>
      <c r="C69" s="1"/>
      <c r="D69" s="34"/>
      <c r="E69" s="67"/>
      <c r="F69" s="34"/>
      <c r="G69" s="34"/>
      <c r="H69" s="3" t="s">
        <v>30</v>
      </c>
      <c r="I69" s="1"/>
      <c r="J69" s="1"/>
      <c r="K69" s="1"/>
      <c r="L69" s="3" t="s">
        <v>31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257/2023</v>
      </c>
    </row>
    <row r="71" spans="1:14" ht="15.6" x14ac:dyDescent="0.3">
      <c r="A71" s="242" t="s">
        <v>32</v>
      </c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</row>
    <row r="72" spans="1:14" ht="16.2" x14ac:dyDescent="0.35">
      <c r="A72" s="5"/>
      <c r="B72" s="6"/>
      <c r="C72" s="1"/>
      <c r="G72" s="252" t="s">
        <v>39</v>
      </c>
      <c r="H72" s="252"/>
      <c r="I72" s="252"/>
      <c r="J72" s="252"/>
      <c r="K72" s="8"/>
      <c r="L72" s="243" t="s">
        <v>2</v>
      </c>
      <c r="M72" s="243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44" t="s">
        <v>6</v>
      </c>
      <c r="F74" s="245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/>
      <c r="C76" s="193"/>
      <c r="D76" s="193"/>
      <c r="E76" s="183"/>
      <c r="F76" s="184"/>
      <c r="G76" s="220"/>
      <c r="H76" s="189"/>
      <c r="I76" s="187"/>
      <c r="J76" s="190"/>
      <c r="K76" s="192"/>
      <c r="L76" s="194"/>
      <c r="M76" s="195"/>
    </row>
    <row r="77" spans="1:14" ht="15.6" x14ac:dyDescent="0.3">
      <c r="A77" s="20">
        <f>A76+1</f>
        <v>42</v>
      </c>
      <c r="B77" s="181"/>
      <c r="C77" s="193"/>
      <c r="D77" s="193"/>
      <c r="E77" s="183"/>
      <c r="F77" s="184"/>
      <c r="G77" s="220"/>
      <c r="H77" s="189"/>
      <c r="I77" s="187"/>
      <c r="J77" s="190"/>
      <c r="K77" s="192"/>
      <c r="L77" s="194"/>
      <c r="M77" s="195"/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220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9"/>
      <c r="C79" s="182"/>
      <c r="D79" s="182"/>
      <c r="E79" s="183"/>
      <c r="F79" s="184"/>
      <c r="G79" s="220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220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220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0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22</v>
      </c>
      <c r="C96" s="17">
        <f>SUM(C76:C95)</f>
        <v>0</v>
      </c>
      <c r="D96" s="17">
        <f>SUM(D76:D95)</f>
        <v>0</v>
      </c>
      <c r="E96" s="246"/>
      <c r="F96" s="247"/>
      <c r="G96" s="247"/>
      <c r="H96" s="247"/>
      <c r="I96" s="247"/>
      <c r="J96" s="247"/>
      <c r="K96" s="247"/>
      <c r="L96" s="247"/>
      <c r="M96" s="1"/>
    </row>
    <row r="97" spans="1:15" x14ac:dyDescent="0.3">
      <c r="A97" s="1"/>
      <c r="B97" s="9" t="s">
        <v>23</v>
      </c>
      <c r="C97" s="28">
        <f>C96+C63</f>
        <v>15587.529999999999</v>
      </c>
      <c r="D97" s="28">
        <f>D96+D63</f>
        <v>15587.529999999999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24</v>
      </c>
      <c r="I98" s="25"/>
      <c r="J98" s="25"/>
      <c r="K98" s="25"/>
      <c r="L98" s="25" t="s">
        <v>25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26</v>
      </c>
      <c r="I99" s="3"/>
      <c r="J99" s="3"/>
      <c r="K99" s="3"/>
      <c r="L99" s="3" t="s">
        <v>27</v>
      </c>
      <c r="M99" s="62"/>
    </row>
    <row r="100" spans="1:15" ht="15.6" x14ac:dyDescent="0.3">
      <c r="A100" s="10" t="s">
        <v>28</v>
      </c>
      <c r="B100" s="1"/>
      <c r="C100" s="10" t="str">
        <f>C66</f>
        <v>Minuti 56/K9/23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25</v>
      </c>
      <c r="I102" s="3"/>
      <c r="J102" s="1"/>
      <c r="K102" s="1"/>
      <c r="L102" s="3" t="s">
        <v>25</v>
      </c>
      <c r="M102" s="26"/>
    </row>
    <row r="103" spans="1:15" ht="15.6" x14ac:dyDescent="0.3">
      <c r="A103" s="11" t="s">
        <v>29</v>
      </c>
      <c r="B103" s="1"/>
      <c r="C103" s="1"/>
      <c r="D103" s="1"/>
      <c r="E103" s="71"/>
      <c r="F103" s="1"/>
      <c r="G103" s="1"/>
      <c r="H103" s="3" t="s">
        <v>30</v>
      </c>
      <c r="I103" s="1"/>
      <c r="J103" s="1"/>
      <c r="K103" s="1"/>
      <c r="L103" s="3" t="s">
        <v>31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257/2023</v>
      </c>
    </row>
    <row r="106" spans="1:15" ht="15.6" x14ac:dyDescent="0.3">
      <c r="A106" s="242" t="s">
        <v>32</v>
      </c>
      <c r="B106" s="242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</row>
    <row r="107" spans="1:15" ht="16.2" x14ac:dyDescent="0.35">
      <c r="A107" s="5"/>
      <c r="B107" s="6"/>
      <c r="C107" s="95"/>
      <c r="D107" s="242" t="str">
        <f>D3</f>
        <v>Data: 31_05_2023 - 27_06_2023</v>
      </c>
      <c r="E107" s="242"/>
      <c r="F107" s="242"/>
      <c r="G107" s="242"/>
      <c r="H107" s="7"/>
      <c r="I107" s="7"/>
      <c r="J107" s="7"/>
      <c r="K107" s="8"/>
      <c r="L107" s="243" t="s">
        <v>2</v>
      </c>
      <c r="M107" s="243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44" t="s">
        <v>6</v>
      </c>
      <c r="F109" s="245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  <c r="O111" s="40"/>
    </row>
    <row r="112" spans="1:15" ht="29.25" customHeight="1" x14ac:dyDescent="0.3">
      <c r="A112" s="20">
        <f>A111+1</f>
        <v>62</v>
      </c>
      <c r="B112" s="181"/>
      <c r="C112" s="197"/>
      <c r="D112" s="197"/>
      <c r="E112" s="168"/>
      <c r="F112" s="184"/>
      <c r="G112" s="170"/>
      <c r="H112" s="189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81"/>
      <c r="C113" s="193"/>
      <c r="D113" s="193"/>
      <c r="E113" s="183"/>
      <c r="F113" s="184"/>
      <c r="G113" s="181"/>
      <c r="H113" s="189"/>
      <c r="I113" s="187"/>
      <c r="J113" s="190"/>
      <c r="K113" s="192"/>
      <c r="L113" s="194"/>
      <c r="M113" s="180"/>
    </row>
    <row r="114" spans="1:15" ht="15.6" x14ac:dyDescent="0.3">
      <c r="A114" s="20">
        <f t="shared" ref="A114:A129" si="8">A113+1</f>
        <v>64</v>
      </c>
      <c r="B114" s="181"/>
      <c r="C114" s="197"/>
      <c r="D114" s="197"/>
      <c r="E114" s="168"/>
      <c r="F114" s="184"/>
      <c r="G114" s="170"/>
      <c r="H114" s="189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  <c r="N115" s="40"/>
    </row>
    <row r="116" spans="1:15" ht="15.6" x14ac:dyDescent="0.3">
      <c r="A116" s="20">
        <v>66</v>
      </c>
      <c r="B116" s="181"/>
      <c r="C116" s="193"/>
      <c r="D116" s="193"/>
      <c r="E116" s="183"/>
      <c r="F116" s="184"/>
      <c r="G116" s="181"/>
      <c r="H116" s="189"/>
      <c r="I116" s="187"/>
      <c r="J116" s="190"/>
      <c r="K116" s="192"/>
      <c r="L116" s="194"/>
      <c r="M116" s="180"/>
    </row>
    <row r="117" spans="1:15" ht="15.6" x14ac:dyDescent="0.3">
      <c r="A117" s="20">
        <f t="shared" si="8"/>
        <v>67</v>
      </c>
      <c r="B117" s="181"/>
      <c r="C117" s="197"/>
      <c r="D117" s="197"/>
      <c r="E117" s="168"/>
      <c r="F117" s="184"/>
      <c r="G117" s="170"/>
      <c r="H117" s="189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84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/>
    </row>
    <row r="120" spans="1:15" ht="15.6" x14ac:dyDescent="0.3">
      <c r="A120" s="20">
        <f t="shared" si="8"/>
        <v>70</v>
      </c>
      <c r="B120" s="181"/>
      <c r="C120" s="193"/>
      <c r="D120" s="193"/>
      <c r="E120" s="183"/>
      <c r="F120" s="184"/>
      <c r="G120" s="181"/>
      <c r="H120" s="189"/>
      <c r="I120" s="187"/>
      <c r="J120" s="190"/>
      <c r="K120" s="192"/>
      <c r="L120" s="19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8"/>
        <v>72</v>
      </c>
      <c r="B122" s="181"/>
      <c r="C122" s="193"/>
      <c r="D122" s="193"/>
      <c r="E122" s="183"/>
      <c r="F122" s="184"/>
      <c r="G122" s="181"/>
      <c r="H122" s="189"/>
      <c r="I122" s="188"/>
      <c r="J122" s="190"/>
      <c r="K122" s="192"/>
      <c r="L122" s="19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</row>
    <row r="126" spans="1:15" ht="15.6" x14ac:dyDescent="0.3">
      <c r="A126" s="20">
        <f t="shared" si="8"/>
        <v>76</v>
      </c>
      <c r="B126" s="181"/>
      <c r="C126" s="193"/>
      <c r="D126" s="193"/>
      <c r="E126" s="183"/>
      <c r="F126" s="184"/>
      <c r="G126" s="181"/>
      <c r="H126" s="189"/>
      <c r="I126" s="188"/>
      <c r="J126" s="190"/>
      <c r="K126" s="192"/>
      <c r="L126" s="19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46"/>
      <c r="F131" s="247"/>
      <c r="G131" s="247"/>
      <c r="H131" s="247"/>
      <c r="I131" s="247"/>
      <c r="J131" s="247"/>
      <c r="K131" s="247"/>
      <c r="L131" s="247"/>
      <c r="M131" s="1"/>
    </row>
    <row r="132" spans="1:14" x14ac:dyDescent="0.3">
      <c r="A132" s="1"/>
      <c r="B132" s="9" t="s">
        <v>23</v>
      </c>
      <c r="C132" s="28">
        <f>C131+C97</f>
        <v>15587.529999999999</v>
      </c>
      <c r="D132" s="28">
        <f>D131+D97</f>
        <v>15587.529999999999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24</v>
      </c>
      <c r="I133" s="25"/>
      <c r="J133" s="25"/>
      <c r="K133" s="25"/>
      <c r="L133" s="25" t="s">
        <v>25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26</v>
      </c>
      <c r="I134" s="3"/>
      <c r="J134" s="3"/>
      <c r="K134" s="3"/>
      <c r="L134" s="3" t="s">
        <v>27</v>
      </c>
      <c r="M134" s="62"/>
    </row>
    <row r="135" spans="1:14" ht="15.6" x14ac:dyDescent="0.3">
      <c r="A135" s="10" t="s">
        <v>28</v>
      </c>
      <c r="B135" s="1"/>
      <c r="C135" s="10" t="str">
        <f>C100</f>
        <v>Minuti 56/K9/23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25</v>
      </c>
      <c r="I137" s="3"/>
      <c r="J137" s="1"/>
      <c r="K137" s="1"/>
      <c r="L137" s="3" t="s">
        <v>25</v>
      </c>
      <c r="M137" s="26"/>
    </row>
    <row r="138" spans="1:14" ht="15.6" x14ac:dyDescent="0.3">
      <c r="A138" s="11" t="s">
        <v>29</v>
      </c>
      <c r="B138" s="1"/>
      <c r="C138" s="1"/>
      <c r="D138" s="1"/>
      <c r="E138" s="71"/>
      <c r="F138" s="1"/>
      <c r="G138" s="1"/>
      <c r="H138" s="3" t="s">
        <v>30</v>
      </c>
      <c r="I138" s="1"/>
      <c r="J138" s="1"/>
      <c r="K138" s="1"/>
      <c r="L138" s="3" t="s">
        <v>31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257/2023</v>
      </c>
    </row>
    <row r="141" spans="1:14" ht="15.6" x14ac:dyDescent="0.3">
      <c r="A141" s="242" t="s">
        <v>32</v>
      </c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</row>
    <row r="142" spans="1:14" ht="16.2" x14ac:dyDescent="0.35">
      <c r="A142" s="5"/>
      <c r="B142" s="6"/>
      <c r="C142" s="95"/>
      <c r="D142" s="242" t="str">
        <f>D107</f>
        <v>Data: 31_05_2023 - 27_06_2023</v>
      </c>
      <c r="E142" s="242"/>
      <c r="F142" s="242"/>
      <c r="G142" s="242"/>
      <c r="H142" s="7"/>
      <c r="I142" s="7"/>
      <c r="J142" s="7"/>
      <c r="K142" s="8"/>
      <c r="L142" s="243" t="s">
        <v>2</v>
      </c>
      <c r="M142" s="243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44" t="s">
        <v>6</v>
      </c>
      <c r="F144" s="245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22</v>
      </c>
      <c r="C166" s="17">
        <f>SUM(C146:C165)</f>
        <v>0</v>
      </c>
      <c r="D166" s="17">
        <f>SUM(D146:D165)</f>
        <v>0</v>
      </c>
      <c r="E166" s="246"/>
      <c r="F166" s="247"/>
      <c r="G166" s="247"/>
      <c r="H166" s="247"/>
      <c r="I166" s="247"/>
      <c r="J166" s="247"/>
      <c r="K166" s="247"/>
      <c r="L166" s="247"/>
      <c r="M166" s="1"/>
    </row>
    <row r="167" spans="1:15" x14ac:dyDescent="0.3">
      <c r="A167" s="1"/>
      <c r="B167" s="9" t="s">
        <v>23</v>
      </c>
      <c r="C167" s="28">
        <f>C166+C132</f>
        <v>15587.529999999999</v>
      </c>
      <c r="D167" s="28">
        <f>D166+D132</f>
        <v>15587.529999999999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24</v>
      </c>
      <c r="I168" s="25"/>
      <c r="J168" s="25"/>
      <c r="K168" s="25"/>
      <c r="L168" s="25" t="s">
        <v>25</v>
      </c>
      <c r="M168" s="1"/>
    </row>
    <row r="169" spans="1:15" ht="15.6" x14ac:dyDescent="0.3">
      <c r="A169" s="10" t="s">
        <v>28</v>
      </c>
      <c r="B169" s="1"/>
      <c r="C169" s="10" t="str">
        <f>C100</f>
        <v>Minuti 56/K9/23</v>
      </c>
      <c r="D169" s="18"/>
      <c r="E169" s="70"/>
      <c r="F169" s="36"/>
      <c r="G169" s="36"/>
      <c r="H169" s="3" t="s">
        <v>26</v>
      </c>
      <c r="I169" s="3"/>
      <c r="J169" s="3"/>
      <c r="K169" s="3"/>
      <c r="L169" s="3" t="s">
        <v>27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29</v>
      </c>
      <c r="B172" s="1"/>
      <c r="C172" s="1"/>
      <c r="D172" s="1"/>
      <c r="E172" s="71"/>
      <c r="F172" s="1"/>
      <c r="G172" s="36"/>
      <c r="H172" s="3" t="s">
        <v>25</v>
      </c>
      <c r="I172" s="3"/>
      <c r="J172" s="1"/>
      <c r="K172" s="1"/>
      <c r="L172" s="3" t="s">
        <v>25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30</v>
      </c>
      <c r="I173" s="1"/>
      <c r="J173" s="1"/>
      <c r="K173" s="1"/>
      <c r="L173" s="3" t="s">
        <v>31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257/2023</v>
      </c>
    </row>
    <row r="177" spans="1:14" ht="15.6" x14ac:dyDescent="0.3">
      <c r="A177" s="242" t="s">
        <v>32</v>
      </c>
      <c r="B177" s="242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</row>
    <row r="178" spans="1:14" ht="16.2" x14ac:dyDescent="0.35">
      <c r="A178" s="5"/>
      <c r="B178" s="6"/>
      <c r="C178" s="95"/>
      <c r="D178" s="242" t="str">
        <f>D142</f>
        <v>Data: 31_05_2023 - 27_06_2023</v>
      </c>
      <c r="E178" s="242"/>
      <c r="F178" s="242"/>
      <c r="G178" s="242"/>
      <c r="H178" s="7"/>
      <c r="I178" s="7"/>
      <c r="J178" s="7"/>
      <c r="K178" s="8"/>
      <c r="L178" s="243" t="s">
        <v>33</v>
      </c>
      <c r="M178" s="243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44" t="s">
        <v>6</v>
      </c>
      <c r="F180" s="245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22</v>
      </c>
      <c r="C202" s="17">
        <f>SUM(C182:C201)</f>
        <v>0</v>
      </c>
      <c r="D202" s="17">
        <f>SUM(D182:D201)</f>
        <v>0</v>
      </c>
      <c r="E202" s="246"/>
      <c r="F202" s="247"/>
      <c r="G202" s="247"/>
      <c r="H202" s="247"/>
      <c r="I202" s="247"/>
      <c r="J202" s="247"/>
      <c r="K202" s="247"/>
      <c r="L202" s="247"/>
      <c r="M202" s="1"/>
    </row>
    <row r="203" spans="1:15" x14ac:dyDescent="0.3">
      <c r="A203" s="1"/>
      <c r="B203" s="9" t="s">
        <v>23</v>
      </c>
      <c r="C203" s="28">
        <f>C202+C167</f>
        <v>15587.529999999999</v>
      </c>
      <c r="D203" s="28">
        <f>D202+D167</f>
        <v>15587.529999999999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24</v>
      </c>
      <c r="I204" s="25"/>
      <c r="J204" s="25"/>
      <c r="K204" s="25"/>
      <c r="L204" s="25" t="s">
        <v>25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26</v>
      </c>
      <c r="I205" s="3"/>
      <c r="J205" s="3"/>
      <c r="K205" s="3"/>
      <c r="L205" s="3" t="s">
        <v>27</v>
      </c>
      <c r="M205" s="62"/>
    </row>
    <row r="206" spans="1:15" ht="15.6" x14ac:dyDescent="0.3">
      <c r="A206" s="10" t="s">
        <v>28</v>
      </c>
      <c r="B206" s="1"/>
      <c r="C206" s="10" t="str">
        <f>C100</f>
        <v>Minuti 56/K9/23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25</v>
      </c>
      <c r="I208" s="3"/>
      <c r="J208" s="1"/>
      <c r="K208" s="1"/>
      <c r="L208" s="3" t="s">
        <v>25</v>
      </c>
      <c r="M208" s="26"/>
    </row>
    <row r="209" spans="1:13" ht="18" customHeight="1" x14ac:dyDescent="0.3">
      <c r="A209" s="11" t="s">
        <v>29</v>
      </c>
      <c r="B209" s="1"/>
      <c r="C209" s="1"/>
      <c r="D209" s="1"/>
      <c r="E209" s="71"/>
      <c r="F209" s="1"/>
      <c r="G209" s="1"/>
      <c r="H209" s="3" t="s">
        <v>30</v>
      </c>
      <c r="I209" s="1"/>
      <c r="J209" s="1"/>
      <c r="K209" s="1"/>
      <c r="L209" s="3" t="s">
        <v>31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257/2023</v>
      </c>
    </row>
    <row r="212" spans="1:13" ht="15.6" x14ac:dyDescent="0.3">
      <c r="A212" s="242" t="s">
        <v>32</v>
      </c>
      <c r="B212" s="242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</row>
    <row r="213" spans="1:13" ht="15.6" x14ac:dyDescent="0.3">
      <c r="A213" s="34"/>
      <c r="B213" s="34"/>
      <c r="C213" s="34"/>
      <c r="D213" s="34"/>
      <c r="E213" s="34"/>
      <c r="F213" s="34"/>
      <c r="G213" s="250" t="str">
        <f>D142</f>
        <v>Data: 31_05_2023 - 27_06_2023</v>
      </c>
      <c r="H213" s="251"/>
      <c r="I213" s="251"/>
      <c r="J213" s="251"/>
      <c r="K213" s="34"/>
      <c r="L213" s="34"/>
      <c r="M213" s="34"/>
    </row>
    <row r="214" spans="1:13" ht="16.2" x14ac:dyDescent="0.35">
      <c r="A214" s="5"/>
      <c r="B214" s="6"/>
      <c r="C214" s="1"/>
      <c r="D214" s="242"/>
      <c r="E214" s="242"/>
      <c r="F214" s="242"/>
      <c r="G214" s="242"/>
      <c r="H214" s="7"/>
      <c r="I214" s="7"/>
      <c r="J214" s="7"/>
      <c r="K214" s="8"/>
      <c r="L214" s="243" t="s">
        <v>33</v>
      </c>
      <c r="M214" s="243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48" t="s">
        <v>6</v>
      </c>
      <c r="F216" s="249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22</v>
      </c>
      <c r="C238" s="17">
        <f>SUM(C218:C237)</f>
        <v>0</v>
      </c>
      <c r="D238" s="17">
        <f>SUM(D218:D237)</f>
        <v>0</v>
      </c>
      <c r="E238" s="246"/>
      <c r="F238" s="247"/>
      <c r="G238" s="247"/>
      <c r="H238" s="247"/>
      <c r="I238" s="247"/>
      <c r="J238" s="247"/>
      <c r="K238" s="247"/>
      <c r="L238" s="247"/>
      <c r="M238" s="1"/>
    </row>
    <row r="239" spans="1:14" x14ac:dyDescent="0.3">
      <c r="A239" s="1"/>
      <c r="B239" s="9" t="s">
        <v>23</v>
      </c>
      <c r="C239" s="28">
        <f>C238+C203</f>
        <v>15587.529999999999</v>
      </c>
      <c r="D239" s="28">
        <f>D238+D203</f>
        <v>15587.529999999999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24</v>
      </c>
      <c r="I240" s="25"/>
      <c r="J240" s="25"/>
      <c r="K240" s="25"/>
      <c r="L240" s="25" t="s">
        <v>25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26</v>
      </c>
      <c r="I241" s="3"/>
      <c r="J241" s="123"/>
      <c r="K241" s="3"/>
      <c r="L241" s="3" t="s">
        <v>27</v>
      </c>
      <c r="M241" s="62"/>
    </row>
    <row r="242" spans="1:13" ht="15.6" x14ac:dyDescent="0.3">
      <c r="A242" s="10" t="s">
        <v>28</v>
      </c>
      <c r="B242" s="1"/>
      <c r="C242" s="10" t="str">
        <f>C135</f>
        <v>Minuti 56/K9/23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25</v>
      </c>
      <c r="I243" s="3"/>
      <c r="J243" s="1"/>
      <c r="K243" s="1"/>
      <c r="L243" s="3" t="s">
        <v>25</v>
      </c>
      <c r="M243" s="26"/>
    </row>
    <row r="244" spans="1:13" ht="15.6" x14ac:dyDescent="0.3">
      <c r="A244" s="11" t="s">
        <v>29</v>
      </c>
      <c r="B244" s="1"/>
      <c r="C244" s="1"/>
      <c r="D244" s="1"/>
      <c r="E244" s="71"/>
      <c r="F244" s="1"/>
      <c r="G244" s="1"/>
      <c r="H244" s="3" t="s">
        <v>30</v>
      </c>
      <c r="I244" s="1"/>
      <c r="J244" s="1"/>
      <c r="K244" s="1"/>
      <c r="L244" s="3" t="s">
        <v>31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34</v>
      </c>
    </row>
    <row r="248" spans="1:13" ht="15.6" x14ac:dyDescent="0.3">
      <c r="A248" s="242" t="s">
        <v>32</v>
      </c>
      <c r="B248" s="242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</row>
    <row r="249" spans="1:13" ht="16.2" x14ac:dyDescent="0.35">
      <c r="A249" s="5"/>
      <c r="B249" s="6"/>
      <c r="C249" s="1"/>
      <c r="D249" s="242" t="str">
        <f>D142</f>
        <v>Data: 31_05_2023 - 27_06_2023</v>
      </c>
      <c r="E249" s="242"/>
      <c r="F249" s="242"/>
      <c r="G249" s="242"/>
      <c r="H249" s="7"/>
      <c r="I249" s="7"/>
      <c r="J249" s="7"/>
      <c r="K249" s="8"/>
      <c r="L249" s="243" t="s">
        <v>33</v>
      </c>
      <c r="M249" s="243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44" t="s">
        <v>6</v>
      </c>
      <c r="F251" s="245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22</v>
      </c>
      <c r="C273" s="17">
        <f>SUM(C253:C272)</f>
        <v>0</v>
      </c>
      <c r="D273" s="17">
        <f>SUM(D253:D272)</f>
        <v>0</v>
      </c>
      <c r="E273" s="246"/>
      <c r="F273" s="247"/>
      <c r="G273" s="247"/>
      <c r="H273" s="247"/>
      <c r="I273" s="247"/>
      <c r="J273" s="247"/>
      <c r="K273" s="247"/>
      <c r="L273" s="247"/>
      <c r="M273" s="1"/>
    </row>
    <row r="274" spans="1:13" x14ac:dyDescent="0.3">
      <c r="A274" s="1"/>
      <c r="B274" s="9" t="s">
        <v>23</v>
      </c>
      <c r="C274" s="28">
        <f>C273+C239</f>
        <v>15587.529999999999</v>
      </c>
      <c r="D274" s="28">
        <f>D273+D239</f>
        <v>15587.529999999999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24</v>
      </c>
      <c r="I275" s="25"/>
      <c r="J275" s="25"/>
      <c r="K275" s="25"/>
      <c r="L275" s="25" t="s">
        <v>25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26</v>
      </c>
      <c r="I276" s="3"/>
      <c r="J276" s="3"/>
      <c r="K276" s="3"/>
      <c r="L276" s="3" t="s">
        <v>27</v>
      </c>
      <c r="M276" s="62"/>
    </row>
    <row r="277" spans="1:13" ht="15.6" x14ac:dyDescent="0.3">
      <c r="A277" s="10"/>
      <c r="B277" s="10" t="s">
        <v>35</v>
      </c>
      <c r="C277" s="10" t="s">
        <v>36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25</v>
      </c>
      <c r="I279" s="3"/>
      <c r="J279" s="1"/>
      <c r="K279" s="1"/>
      <c r="L279" s="3" t="s">
        <v>25</v>
      </c>
      <c r="M279" s="26"/>
    </row>
    <row r="280" spans="1:13" ht="15.6" x14ac:dyDescent="0.3">
      <c r="A280" s="11" t="s">
        <v>29</v>
      </c>
      <c r="B280" s="1"/>
      <c r="C280" s="1"/>
      <c r="D280" s="1"/>
      <c r="E280" s="71"/>
      <c r="F280" s="1"/>
      <c r="G280" s="1"/>
      <c r="H280" s="3" t="s">
        <v>30</v>
      </c>
      <c r="I280" s="1"/>
      <c r="J280" s="1"/>
      <c r="K280" s="1"/>
      <c r="L280" s="3" t="s">
        <v>31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34</v>
      </c>
    </row>
    <row r="283" spans="1:13" ht="15.6" x14ac:dyDescent="0.3">
      <c r="A283" s="242" t="s">
        <v>32</v>
      </c>
      <c r="B283" s="242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</row>
    <row r="284" spans="1:13" ht="16.2" x14ac:dyDescent="0.35">
      <c r="A284" s="5"/>
      <c r="B284" s="6"/>
      <c r="C284" s="1"/>
      <c r="D284" s="242" t="str">
        <f>D178</f>
        <v>Data: 31_05_2023 - 27_06_2023</v>
      </c>
      <c r="E284" s="242"/>
      <c r="F284" s="242"/>
      <c r="G284" s="242"/>
      <c r="H284" s="7"/>
      <c r="I284" s="7"/>
      <c r="J284" s="7"/>
      <c r="K284" s="8"/>
      <c r="L284" s="243" t="s">
        <v>33</v>
      </c>
      <c r="M284" s="243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44" t="s">
        <v>6</v>
      </c>
      <c r="F286" s="245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22</v>
      </c>
      <c r="C308" s="17">
        <f>SUM(C288:C307)</f>
        <v>0</v>
      </c>
      <c r="D308" s="17">
        <f>SUM(D288:D307)</f>
        <v>0</v>
      </c>
      <c r="E308" s="246"/>
      <c r="F308" s="247"/>
      <c r="G308" s="247"/>
      <c r="H308" s="247"/>
      <c r="I308" s="247"/>
      <c r="J308" s="247"/>
      <c r="K308" s="247"/>
      <c r="L308" s="247"/>
      <c r="M308" s="1"/>
    </row>
    <row r="309" spans="1:13" x14ac:dyDescent="0.3">
      <c r="A309" s="1"/>
      <c r="B309" s="9" t="s">
        <v>23</v>
      </c>
      <c r="C309" s="28">
        <f>C308+C274</f>
        <v>15587.529999999999</v>
      </c>
      <c r="D309" s="28">
        <f>D308+D274</f>
        <v>15587.529999999999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24</v>
      </c>
      <c r="I310" s="25"/>
      <c r="J310" s="25"/>
      <c r="K310" s="25"/>
      <c r="L310" s="25" t="s">
        <v>25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26</v>
      </c>
      <c r="I311" s="3"/>
      <c r="J311" s="3"/>
      <c r="K311" s="3"/>
      <c r="L311" s="3" t="s">
        <v>27</v>
      </c>
      <c r="M311" s="62"/>
    </row>
    <row r="312" spans="1:13" ht="15.6" x14ac:dyDescent="0.3">
      <c r="A312" s="10"/>
      <c r="B312" s="10" t="s">
        <v>35</v>
      </c>
      <c r="C312" s="10" t="s">
        <v>37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25</v>
      </c>
      <c r="I314" s="3"/>
      <c r="J314" s="1"/>
      <c r="K314" s="1"/>
      <c r="L314" s="3" t="s">
        <v>25</v>
      </c>
      <c r="M314" s="26"/>
    </row>
    <row r="315" spans="1:13" ht="15.6" x14ac:dyDescent="0.3">
      <c r="A315" s="11" t="s">
        <v>29</v>
      </c>
      <c r="B315" s="1"/>
      <c r="C315" s="1"/>
      <c r="D315" s="1"/>
      <c r="E315" s="71"/>
      <c r="F315" s="1"/>
      <c r="G315" s="1"/>
      <c r="H315" s="3" t="s">
        <v>30</v>
      </c>
      <c r="I315" s="1"/>
      <c r="J315" s="1"/>
      <c r="K315" s="1"/>
      <c r="L315" s="3" t="s">
        <v>31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34</v>
      </c>
    </row>
    <row r="319" spans="1:13" ht="15.6" x14ac:dyDescent="0.3">
      <c r="A319" s="242" t="s">
        <v>32</v>
      </c>
      <c r="B319" s="242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</row>
    <row r="320" spans="1:13" ht="16.2" x14ac:dyDescent="0.35">
      <c r="A320" s="5"/>
      <c r="B320" s="6"/>
      <c r="C320" s="1"/>
      <c r="D320" s="242" t="str">
        <f>D284</f>
        <v>Data: 31_05_2023 - 27_06_2023</v>
      </c>
      <c r="E320" s="242"/>
      <c r="F320" s="242"/>
      <c r="G320" s="242"/>
      <c r="H320" s="7"/>
      <c r="I320" s="7"/>
      <c r="J320" s="7"/>
      <c r="K320" s="8"/>
      <c r="L320" s="243" t="s">
        <v>33</v>
      </c>
      <c r="M320" s="243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44" t="s">
        <v>6</v>
      </c>
      <c r="F322" s="245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22</v>
      </c>
      <c r="C344" s="17">
        <f>SUM(C324:C343)</f>
        <v>0</v>
      </c>
      <c r="D344" s="17">
        <f>SUM(D324:D343)</f>
        <v>0</v>
      </c>
      <c r="E344" s="246"/>
      <c r="F344" s="247"/>
      <c r="G344" s="247"/>
      <c r="H344" s="247"/>
      <c r="I344" s="247"/>
      <c r="J344" s="247"/>
      <c r="K344" s="247"/>
      <c r="L344" s="247"/>
      <c r="M344" s="1"/>
    </row>
    <row r="345" spans="1:13" x14ac:dyDescent="0.3">
      <c r="A345" s="1"/>
      <c r="B345" s="9" t="s">
        <v>23</v>
      </c>
      <c r="C345" s="28">
        <f>C344+C309</f>
        <v>15587.529999999999</v>
      </c>
      <c r="D345" s="28">
        <f>D344+D309</f>
        <v>15587.529999999999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24</v>
      </c>
      <c r="I346" s="25"/>
      <c r="J346" s="25"/>
      <c r="K346" s="25"/>
      <c r="L346" s="25" t="s">
        <v>25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26</v>
      </c>
      <c r="I347" s="3"/>
      <c r="J347" s="3"/>
      <c r="K347" s="3"/>
      <c r="L347" s="3" t="s">
        <v>27</v>
      </c>
      <c r="M347" s="62"/>
    </row>
    <row r="348" spans="1:13" ht="15.6" x14ac:dyDescent="0.3">
      <c r="A348" s="10"/>
      <c r="B348" s="10" t="s">
        <v>35</v>
      </c>
      <c r="C348" s="10" t="s">
        <v>38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25</v>
      </c>
      <c r="I350" s="3"/>
      <c r="J350" s="1"/>
      <c r="K350" s="1"/>
      <c r="L350" s="3" t="s">
        <v>25</v>
      </c>
      <c r="M350" s="26"/>
    </row>
    <row r="351" spans="1:13" ht="15.6" x14ac:dyDescent="0.3">
      <c r="A351" s="11" t="s">
        <v>29</v>
      </c>
      <c r="B351" s="1"/>
      <c r="C351" s="1"/>
      <c r="D351" s="1"/>
      <c r="E351" s="71"/>
      <c r="F351" s="1"/>
      <c r="G351" s="1"/>
      <c r="H351" s="3" t="s">
        <v>30</v>
      </c>
      <c r="I351" s="1"/>
      <c r="J351" s="1"/>
      <c r="K351" s="1"/>
      <c r="L351" s="3" t="s">
        <v>31</v>
      </c>
      <c r="M351" s="1"/>
    </row>
    <row r="353" spans="5:5" x14ac:dyDescent="0.3">
      <c r="E353"/>
    </row>
  </sheetData>
  <mergeCells count="52">
    <mergeCell ref="A319:M319"/>
    <mergeCell ref="D320:G320"/>
    <mergeCell ref="L320:M320"/>
    <mergeCell ref="E322:F322"/>
    <mergeCell ref="E344:L344"/>
    <mergeCell ref="A248:M248"/>
    <mergeCell ref="D249:G249"/>
    <mergeCell ref="L249:M249"/>
    <mergeCell ref="E251:F251"/>
    <mergeCell ref="E273:L273"/>
    <mergeCell ref="A177:M177"/>
    <mergeCell ref="D178:G178"/>
    <mergeCell ref="L178:M178"/>
    <mergeCell ref="E180:F180"/>
    <mergeCell ref="E202:L202"/>
    <mergeCell ref="A141:M141"/>
    <mergeCell ref="D142:G142"/>
    <mergeCell ref="L142:M142"/>
    <mergeCell ref="E144:F144"/>
    <mergeCell ref="E166:L166"/>
    <mergeCell ref="E27:L27"/>
    <mergeCell ref="A2:M2"/>
    <mergeCell ref="D3:G3"/>
    <mergeCell ref="L3:M3"/>
    <mergeCell ref="E5:F5"/>
    <mergeCell ref="D38:G38"/>
    <mergeCell ref="L38:M38"/>
    <mergeCell ref="E40:F40"/>
    <mergeCell ref="E62:L62"/>
    <mergeCell ref="A37:M37"/>
    <mergeCell ref="A71:M71"/>
    <mergeCell ref="D68:G68"/>
    <mergeCell ref="L72:M72"/>
    <mergeCell ref="E96:L96"/>
    <mergeCell ref="E74:F74"/>
    <mergeCell ref="G72:J72"/>
    <mergeCell ref="A106:M106"/>
    <mergeCell ref="D107:G107"/>
    <mergeCell ref="L107:M107"/>
    <mergeCell ref="E109:F109"/>
    <mergeCell ref="E131:L131"/>
    <mergeCell ref="A212:M212"/>
    <mergeCell ref="D214:G214"/>
    <mergeCell ref="L214:M214"/>
    <mergeCell ref="E216:F216"/>
    <mergeCell ref="E238:L238"/>
    <mergeCell ref="G213:J213"/>
    <mergeCell ref="D284:G284"/>
    <mergeCell ref="L284:M284"/>
    <mergeCell ref="E286:F286"/>
    <mergeCell ref="E308:L308"/>
    <mergeCell ref="A283:M283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85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96959E8F-AA16-4C1A-B9C9-FF3D3054AC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2024-04-19T12:33:01Z</cp:lastPrinted>
  <dcterms:created xsi:type="dcterms:W3CDTF">2015-05-11T11:21:20Z</dcterms:created>
  <dcterms:modified xsi:type="dcterms:W3CDTF">2026-01-22T14:00:51Z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