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lil037\Downloads\"/>
    </mc:Choice>
  </mc:AlternateContent>
  <xr:revisionPtr revIDLastSave="0" documentId="13_ncr:1_{98F297CB-C267-424B-99D6-DDDCECCCC8F4}" xr6:coauthVersionLast="47" xr6:coauthVersionMax="47" xr10:uidLastSave="{00000000-0000-0000-0000-000000000000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Sheet1!$A$1:$M$69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6" i="1" l="1"/>
  <c r="C66" i="1" l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N22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<sst xmlns="http://schemas.openxmlformats.org/spreadsheetml/2006/main" count="435" uniqueCount="113">
  <si>
    <t>Kunsill Lokali: SAN GILJAN</t>
  </si>
  <si>
    <t>Skeda Nru. 249/2022</t>
  </si>
  <si>
    <t xml:space="preserve">Skeda ta' Pagamenti v3 - Rapport ta' Xiri u Pagamenti   </t>
  </si>
  <si>
    <t>Data: 07_12_2022 - 10_01_2022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</si>
  <si>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</si>
  <si>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</si>
  <si>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</si>
  <si>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</si>
  <si>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</si>
  <si>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</si>
  <si>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</si>
  <si>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</si>
  <si>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</si>
  <si>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</si>
  <si>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</si>
  <si>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</si>
  <si>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</si>
  <si>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</si>
  <si>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</si>
  <si>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</si>
  <si>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</si>
  <si>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</si>
  <si>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Agenzia Agieo Viaggi </t>
  </si>
  <si>
    <t>DA</t>
  </si>
  <si>
    <t xml:space="preserve">PF </t>
  </si>
  <si>
    <t xml:space="preserve">re: Virtu Ferries tickets of Piazza Armerina </t>
  </si>
  <si>
    <t>Inc No. 34305/22</t>
  </si>
  <si>
    <t>BNK TRF 395</t>
  </si>
  <si>
    <t>Bank Charges</t>
  </si>
  <si>
    <t xml:space="preserve">Bank Charge re: transfer </t>
  </si>
  <si>
    <t>Maltapost</t>
  </si>
  <si>
    <t xml:space="preserve">Distribution of garbage leaflets at San Giljan and Paceville </t>
  </si>
  <si>
    <t>BNK TRF 396</t>
  </si>
  <si>
    <t xml:space="preserve">Caroline Ciantar Barbara </t>
  </si>
  <si>
    <t xml:space="preserve">Release of bank garuantee re: 58, Triq Lapsi </t>
  </si>
  <si>
    <t>Inc No. 35208/22</t>
  </si>
  <si>
    <t>000179</t>
  </si>
  <si>
    <t xml:space="preserve">Antonia Bellizzi </t>
  </si>
  <si>
    <t xml:space="preserve">Release of bank garuantee re: Balluta Buildings, Fl 12A, Triq il-Karmelitani </t>
  </si>
  <si>
    <t>000180</t>
  </si>
  <si>
    <t>CANCELLED CHEQUE</t>
  </si>
  <si>
    <t>000994</t>
  </si>
  <si>
    <t xml:space="preserve">Aphron Agius </t>
  </si>
  <si>
    <t>Wage - Dec '22</t>
  </si>
  <si>
    <t>BNK TRF 397</t>
  </si>
  <si>
    <t>Overtime - Nov '22</t>
  </si>
  <si>
    <t>LESA</t>
  </si>
  <si>
    <t xml:space="preserve">Bank transfer from datatrak to LESA: re app nos. 4638, 4642, 4665. </t>
  </si>
  <si>
    <t>BNK TRF 398</t>
  </si>
  <si>
    <t xml:space="preserve">Bank transfer from datatrak to LESA re: contraventions from 29Oct to 01 Nov €385.87 cash &amp; €58.29 epos </t>
  </si>
  <si>
    <t>BNK TRF 399</t>
  </si>
  <si>
    <t>Bank transfer from datatrak to LESA re: app nos. 4751/9, 4771, 4815, 4740</t>
  </si>
  <si>
    <t>BNK TRF 400</t>
  </si>
  <si>
    <t xml:space="preserve">LESA - Bank transfer from datatrak to LESA re: contraventions from 02Nocv to 08Nov €642.56 cash &amp; €437.16 epos </t>
  </si>
  <si>
    <t>BNK TRF 401</t>
  </si>
  <si>
    <t>LESA - Bank transfer from datatrak to LESA re: app nos. 4025 4473 &amp; 4851</t>
  </si>
  <si>
    <t>BNK TRF 402</t>
  </si>
  <si>
    <t xml:space="preserve">LESA - Bank transfer from datatrak to LESA re: contraventions from 09Nov to 15 Nov €625.92 cash &amp; €46.58 epos </t>
  </si>
  <si>
    <t>BNK TRF 403</t>
  </si>
  <si>
    <t>Lands Authority - Bank transfer from datatrak to Lands Authority: Bank deposit 142254 (€5.58) and 142267 (€57.08) dated 16/11/22</t>
  </si>
  <si>
    <t>BNK TRF 404</t>
  </si>
  <si>
    <t>LESA - Bank transfer from Datatrak to LESA re: app nos. 4862/5/6, 4873, 4904/6/7, 4937</t>
  </si>
  <si>
    <t>BNK TRF 405</t>
  </si>
  <si>
    <t xml:space="preserve">LESA - Bank transfer from datatrak to LESA re: contraventions from 16Nov to 22Nov €324.69 cash &amp; €162.82 epos </t>
  </si>
  <si>
    <t>BNK TRF 406</t>
  </si>
  <si>
    <t>LESA - Bank transfer from datatrak to LESA re: app nos. 4733, 4868/9, 4887, 4909, 4910/1/2, 4929, 4986, 5005, 5020, 5038</t>
  </si>
  <si>
    <t>BNK TRF 407</t>
  </si>
  <si>
    <t xml:space="preserve">LESA - Bank transfer from datatrak to LESA re: contraventions from 23Nov €583.76 cash &amp; €69.87 epos </t>
  </si>
  <si>
    <t>BNK TRF 408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</si>
  <si>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</si>
  <si>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</si>
  <si>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</si>
  <si>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</si>
  <si>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</si>
  <si>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</si>
  <si>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</si>
  <si>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</si>
  <si>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50/K9/23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</si>
  <si>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</si>
  <si>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</si>
  <si>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</si>
  <si>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</si>
  <si>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 xml:space="preserve">Housing Authority </t>
  </si>
  <si>
    <t>Housing Authority - Bank transfer from datatrak to housing authority - re: bank deposit no. 126258 amounting €191.25 dated 30/11/22</t>
  </si>
  <si>
    <t>BNK TRF 409</t>
  </si>
  <si>
    <t>LESA - Bank transfer from datatrak to LESa re: app nos. 4932, 5013/8/9, 5042, 5053, 5099, 5117, 5060, 5083/4</t>
  </si>
  <si>
    <t>BNK TRF 410</t>
  </si>
  <si>
    <t xml:space="preserve">LESA - Bank transfer from datatrak to LESA re: contraventions from 30Nov to 06Dec €249.87 cash &amp; €227.87 epos </t>
  </si>
  <si>
    <t>BNK TRF 411</t>
  </si>
  <si>
    <t>LESA - Bank transfer from datatrak to LESA re: app nos. 4982, 5046, 5116, 5146 &amp; 5098</t>
  </si>
  <si>
    <t>BNK TRF 412</t>
  </si>
  <si>
    <t xml:space="preserve">LESA </t>
  </si>
  <si>
    <t xml:space="preserve">LESA - Bank transfer from datatrak to LESA contraventions from 07 Dec to 14 Dec €519.19 cash &amp; €46.58 epos </t>
  </si>
  <si>
    <t>BNK TRF 413</t>
  </si>
  <si>
    <t>Housing Authority - bank transfer from datatrak to Housing Authority re: bank deposit no. 126437 (€150.00) and 126441 (€184.15) dated 15/12/22</t>
  </si>
  <si>
    <t>BNK TRF 414</t>
  </si>
  <si>
    <t>LESA - Bank transfer from datatrak to LESA re: contraventions 15Dec to 20Dec €490.87 cash &amp; €309.69</t>
  </si>
  <si>
    <t>BNK TRF 415</t>
  </si>
  <si>
    <t>Housing Authority - Bank deposit 126437 (€150.00) and 126441 (€184.15) dated 15/12/22</t>
  </si>
  <si>
    <t>BNK TRF 415A</t>
  </si>
  <si>
    <t xml:space="preserve">Bank Charges </t>
  </si>
  <si>
    <t xml:space="preserve">Re: transfer from bov 0028 to Mr. Agius acc (revolut) </t>
  </si>
  <si>
    <t xml:space="preserve">Datatrak IT Service </t>
  </si>
  <si>
    <t>7 Pre-Regional Tickets paid between 01/03/22 - 31/03/22</t>
  </si>
  <si>
    <t>6 Pre-Regional Tickets paid between 01/09/22 - 30/09/22</t>
  </si>
  <si>
    <t>2 Pre-Regional Tickets paid between 01/10/22 - 31/10/22</t>
  </si>
  <si>
    <t>Data: 21_12_2021 - 17_02_2022</t>
  </si>
  <si>
    <t>HSBC</t>
  </si>
  <si>
    <t>Skeda Nru. 202/2020</t>
  </si>
  <si>
    <t xml:space="preserve">Approvati fis-Seduta Nru: </t>
  </si>
  <si>
    <t>Minuti 21/K9/20</t>
  </si>
  <si>
    <t>21/K9/20</t>
  </si>
  <si>
    <t>08/K9/19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</si>
</sst>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b/>
      <sz val="12"/>
      <color rgb="FF0000FF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40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35" fillId="3" borderId="1" xfId="0" quotePrefix="1" applyFont="1" applyFill="1" applyBorder="1" applyAlignment="1">
      <alignment horizontal="center" wrapText="1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67" fontId="39" fillId="0" borderId="1" xfId="0" applyNumberFormat="1" applyFont="1" applyBorder="1" applyAlignment="1">
      <alignment horizontal="left" wrapText="1"/>
    </xf>
    <xf numFmtId="17" fontId="35" fillId="0" borderId="0" xfId="0" applyNumberFormat="1" applyFont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/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 applyAlignment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40" fillId="4" borderId="4" xfId="0" applyFont="1" applyFill="1" applyBorder="1" applyAlignment="1">
      <alignment horizontal="left" wrapText="1"/>
    </xf>
    <xf numFmtId="167" fontId="41" fillId="0" borderId="1" xfId="0" applyNumberFormat="1" applyFont="1" applyBorder="1" applyAlignment="1">
      <alignment horizontal="left" wrapText="1"/>
    </xf>
    <xf numFmtId="167" fontId="40" fillId="4" borderId="1" xfId="0" applyNumberFormat="1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topLeftCell="A5" zoomScale="106" zoomScaleNormal="106" zoomScaleSheetLayoutView="50" workbookViewId="0">
      <selection activeCell="B11" sqref="B11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1</v>
      </c>
    </row>
    <row r="2" spans="1:16" ht="15.6" x14ac:dyDescent="0.3">
      <c r="A2" s="228" t="s">
        <v>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</row>
    <row r="3" spans="1:16" ht="15.75" customHeight="1" x14ac:dyDescent="0.35">
      <c r="A3" s="5"/>
      <c r="B3" s="6"/>
      <c r="C3" s="95"/>
      <c r="D3" s="229" t="s">
        <v>3</v>
      </c>
      <c r="E3" s="229"/>
      <c r="F3" s="229"/>
      <c r="G3" s="229"/>
      <c r="H3" s="7"/>
      <c r="I3" s="7"/>
      <c r="J3" s="7"/>
      <c r="K3" s="8"/>
      <c r="L3" s="223" t="s">
        <v>4</v>
      </c>
      <c r="M3" s="223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5</v>
      </c>
      <c r="C5" s="35" t="s">
        <v>6</v>
      </c>
      <c r="D5" s="32" t="s">
        <v>7</v>
      </c>
      <c r="E5" s="224" t="s">
        <v>8</v>
      </c>
      <c r="F5" s="225"/>
      <c r="G5" s="31" t="s">
        <v>9</v>
      </c>
      <c r="H5" s="35" t="s">
        <v>10</v>
      </c>
      <c r="I5" s="35" t="s">
        <v>11</v>
      </c>
      <c r="J5" s="35" t="s">
        <v>12</v>
      </c>
      <c r="K5" s="35" t="s">
        <v>13</v>
      </c>
      <c r="L5" s="35" t="s">
        <v>14</v>
      </c>
      <c r="M5" s="35" t="s">
        <v>15</v>
      </c>
    </row>
    <row r="6" spans="1:16" x14ac:dyDescent="0.3">
      <c r="A6" s="19"/>
      <c r="B6" s="14" t="s">
        <v>16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17</v>
      </c>
      <c r="C7" s="167">
        <v>629.69000000000005</v>
      </c>
      <c r="D7" s="167">
        <v>629.69000000000005</v>
      </c>
      <c r="E7" s="168" t="s">
        <v>18</v>
      </c>
      <c r="F7" s="169" t="s">
        <v>19</v>
      </c>
      <c r="G7" s="170" t="s">
        <v>20</v>
      </c>
      <c r="H7" s="171"/>
      <c r="I7" s="172" t="s">
        <v>21</v>
      </c>
      <c r="J7" s="173"/>
      <c r="K7" s="174"/>
      <c r="L7" s="175">
        <v>4200</v>
      </c>
      <c r="M7" s="176"/>
      <c r="N7" s="56"/>
      <c r="O7" s="56"/>
    </row>
    <row r="8" spans="1:16" ht="30.6" x14ac:dyDescent="0.3">
      <c r="A8" s="20">
        <f>1+A7</f>
        <v>2</v>
      </c>
      <c r="B8" s="166" t="s">
        <v>22</v>
      </c>
      <c r="C8" s="167">
        <v>3000</v>
      </c>
      <c r="D8" s="167">
        <v>3000</v>
      </c>
      <c r="E8" s="168" t="s">
        <v>23</v>
      </c>
      <c r="F8" s="169" t="s">
        <v>24</v>
      </c>
      <c r="G8" s="170" t="s">
        <v>25</v>
      </c>
      <c r="H8" s="171">
        <v>44870</v>
      </c>
      <c r="I8" s="172" t="s">
        <v>26</v>
      </c>
      <c r="J8" s="173"/>
      <c r="K8" s="174"/>
      <c r="L8" s="175">
        <v>3300</v>
      </c>
      <c r="M8" s="176" t="s">
        <v>27</v>
      </c>
    </row>
    <row r="9" spans="1:16" ht="15.6" x14ac:dyDescent="0.3">
      <c r="A9" s="20">
        <f>A8+1</f>
        <v>3</v>
      </c>
      <c r="B9" s="181" t="s">
        <v>28</v>
      </c>
      <c r="C9" s="193">
        <v>4</v>
      </c>
      <c r="D9" s="193">
        <v>4</v>
      </c>
      <c r="E9" s="183" t="s">
        <v>23</v>
      </c>
      <c r="F9" s="184" t="s">
        <v>24</v>
      </c>
      <c r="G9" s="181" t="s">
        <v>29</v>
      </c>
      <c r="H9" s="189"/>
      <c r="I9" s="187"/>
      <c r="J9" s="190"/>
      <c r="K9" s="192"/>
      <c r="L9" s="194"/>
      <c r="M9" s="195" t="s">
        <v>27</v>
      </c>
    </row>
    <row r="10" spans="1:16" ht="15.6" x14ac:dyDescent="0.3">
      <c r="A10" s="20">
        <v>4</v>
      </c>
      <c r="B10" s="181" t="s">
        <v>30</v>
      </c>
      <c r="C10" s="193">
        <v>168</v>
      </c>
      <c r="D10" s="193">
        <v>168</v>
      </c>
      <c r="E10" s="183" t="s">
        <v>23</v>
      </c>
      <c r="F10" s="184" t="s">
        <v>24</v>
      </c>
      <c r="G10" s="181" t="s">
        <v>31</v>
      </c>
      <c r="H10" s="189"/>
      <c r="I10" s="187"/>
      <c r="J10" s="190"/>
      <c r="K10" s="192"/>
      <c r="L10" s="194">
        <v>2650</v>
      </c>
      <c r="M10" s="195" t="s">
        <v>32</v>
      </c>
    </row>
    <row r="11" spans="1:16" ht="30.6" x14ac:dyDescent="0.3">
      <c r="A11" s="20">
        <f>A10+1</f>
        <v>5</v>
      </c>
      <c r="B11" s="237" t="s">
        <v>33</v>
      </c>
      <c r="C11" s="193">
        <v>200</v>
      </c>
      <c r="D11" s="193">
        <v>200</v>
      </c>
      <c r="E11" s="183" t="s">
        <v>23</v>
      </c>
      <c r="F11" s="184" t="s">
        <v>24</v>
      </c>
      <c r="G11" s="181" t="s">
        <v>34</v>
      </c>
      <c r="H11" s="189">
        <v>44911</v>
      </c>
      <c r="I11" s="187" t="s">
        <v>35</v>
      </c>
      <c r="J11" s="199"/>
      <c r="K11" s="192"/>
      <c r="L11" s="194">
        <v>4053</v>
      </c>
      <c r="M11" s="195" t="s">
        <v>36</v>
      </c>
    </row>
    <row r="12" spans="1:16" ht="30.6" x14ac:dyDescent="0.3">
      <c r="A12" s="20">
        <f t="shared" ref="A12:A14" si="0">A11+1</f>
        <v>6</v>
      </c>
      <c r="B12" s="237" t="s">
        <v>37</v>
      </c>
      <c r="C12" s="193">
        <v>50</v>
      </c>
      <c r="D12" s="193">
        <v>50</v>
      </c>
      <c r="E12" s="183" t="s">
        <v>23</v>
      </c>
      <c r="F12" s="184" t="s">
        <v>24</v>
      </c>
      <c r="G12" s="181" t="s">
        <v>38</v>
      </c>
      <c r="H12" s="189">
        <v>44743</v>
      </c>
      <c r="I12" s="187"/>
      <c r="J12" s="190"/>
      <c r="K12" s="192"/>
      <c r="L12" s="194">
        <v>4053</v>
      </c>
      <c r="M12" s="195" t="s">
        <v>39</v>
      </c>
      <c r="P12" s="218"/>
    </row>
    <row r="13" spans="1:16" ht="15.6" x14ac:dyDescent="0.3">
      <c r="A13" s="20">
        <f t="shared" si="0"/>
        <v>7</v>
      </c>
      <c r="B13" s="238"/>
      <c r="C13" s="167"/>
      <c r="D13" s="167"/>
      <c r="E13" s="177"/>
      <c r="F13" s="169"/>
      <c r="G13" s="220" t="s">
        <v>40</v>
      </c>
      <c r="H13" s="178"/>
      <c r="I13" s="172"/>
      <c r="J13" s="173"/>
      <c r="K13" s="174"/>
      <c r="L13" s="179"/>
      <c r="M13" s="195" t="s">
        <v>41</v>
      </c>
      <c r="N13" s="40"/>
    </row>
    <row r="14" spans="1:16" ht="15.6" x14ac:dyDescent="0.3">
      <c r="A14" s="20">
        <f t="shared" si="0"/>
        <v>8</v>
      </c>
      <c r="B14" s="239" t="s">
        <v>42</v>
      </c>
      <c r="C14" s="167">
        <v>1021.59</v>
      </c>
      <c r="D14" s="167">
        <v>1021.59</v>
      </c>
      <c r="E14" s="177" t="s">
        <v>23</v>
      </c>
      <c r="F14" s="169" t="s">
        <v>24</v>
      </c>
      <c r="G14" s="170" t="s">
        <v>43</v>
      </c>
      <c r="H14" s="178">
        <v>44925</v>
      </c>
      <c r="I14" s="172"/>
      <c r="J14" s="173"/>
      <c r="K14" s="174"/>
      <c r="L14" s="179">
        <v>1200</v>
      </c>
      <c r="M14" s="195" t="s">
        <v>44</v>
      </c>
    </row>
    <row r="15" spans="1:16" ht="32.25" customHeight="1" x14ac:dyDescent="0.3">
      <c r="A15" s="20">
        <f t="shared" ref="A15:A16" si="1">A14+1</f>
        <v>9</v>
      </c>
      <c r="B15" s="239" t="s">
        <v>42</v>
      </c>
      <c r="C15" s="167">
        <v>1021.59</v>
      </c>
      <c r="D15" s="167">
        <v>1021.59</v>
      </c>
      <c r="E15" s="177" t="s">
        <v>23</v>
      </c>
      <c r="F15" s="169" t="s">
        <v>24</v>
      </c>
      <c r="G15" s="170" t="s">
        <v>45</v>
      </c>
      <c r="H15" s="178">
        <v>44925</v>
      </c>
      <c r="I15" s="172"/>
      <c r="J15" s="173"/>
      <c r="K15" s="174"/>
      <c r="L15" s="179">
        <v>1700</v>
      </c>
      <c r="M15" s="195" t="s">
        <v>44</v>
      </c>
      <c r="P15" s="217"/>
    </row>
    <row r="16" spans="1:16" ht="15.6" x14ac:dyDescent="0.3">
      <c r="A16" s="20">
        <f t="shared" si="1"/>
        <v>10</v>
      </c>
      <c r="B16" s="181" t="s">
        <v>46</v>
      </c>
      <c r="C16" s="193">
        <v>306</v>
      </c>
      <c r="D16" s="193">
        <v>306</v>
      </c>
      <c r="E16" s="183" t="s">
        <v>23</v>
      </c>
      <c r="F16" s="184" t="s">
        <v>24</v>
      </c>
      <c r="G16" s="181" t="s">
        <v>47</v>
      </c>
      <c r="H16" s="189">
        <v>44925</v>
      </c>
      <c r="I16" s="187"/>
      <c r="J16" s="190"/>
      <c r="K16" s="192"/>
      <c r="L16" s="194">
        <v>3600</v>
      </c>
      <c r="M16" s="195" t="s">
        <v>48</v>
      </c>
    </row>
    <row r="17" spans="1:18" ht="30.6" x14ac:dyDescent="0.3">
      <c r="A17" s="20">
        <v>11</v>
      </c>
      <c r="B17" s="166" t="s">
        <v>46</v>
      </c>
      <c r="C17" s="167">
        <v>441.16</v>
      </c>
      <c r="D17" s="167">
        <v>441.16</v>
      </c>
      <c r="E17" s="177" t="s">
        <v>23</v>
      </c>
      <c r="F17" s="169" t="s">
        <v>19</v>
      </c>
      <c r="G17" s="181" t="s">
        <v>49</v>
      </c>
      <c r="H17" s="178">
        <v>44925</v>
      </c>
      <c r="I17" s="172"/>
      <c r="J17" s="173"/>
      <c r="K17" s="174"/>
      <c r="L17" s="198">
        <v>3600</v>
      </c>
      <c r="M17" s="195" t="s">
        <v>50</v>
      </c>
    </row>
    <row r="18" spans="1:18" ht="30.6" x14ac:dyDescent="0.3">
      <c r="A18" s="20">
        <v>12</v>
      </c>
      <c r="B18" s="181" t="s">
        <v>46</v>
      </c>
      <c r="C18" s="182">
        <v>527</v>
      </c>
      <c r="D18" s="182">
        <v>527</v>
      </c>
      <c r="E18" s="183" t="s">
        <v>23</v>
      </c>
      <c r="F18" s="184" t="s">
        <v>24</v>
      </c>
      <c r="G18" s="181" t="s">
        <v>51</v>
      </c>
      <c r="H18" s="185">
        <v>44925</v>
      </c>
      <c r="I18" s="187"/>
      <c r="J18" s="200"/>
      <c r="K18" s="186"/>
      <c r="L18" s="188">
        <v>3600</v>
      </c>
      <c r="M18" s="195" t="s">
        <v>52</v>
      </c>
    </row>
    <row r="19" spans="1:18" ht="30.6" x14ac:dyDescent="0.3">
      <c r="A19" s="20">
        <f t="shared" ref="A19:A20" si="2">A18+1</f>
        <v>13</v>
      </c>
      <c r="B19" s="181" t="s">
        <v>46</v>
      </c>
      <c r="C19" s="193">
        <v>1079.72</v>
      </c>
      <c r="D19" s="193">
        <v>1079.72</v>
      </c>
      <c r="E19" s="183" t="s">
        <v>23</v>
      </c>
      <c r="F19" s="184" t="s">
        <v>24</v>
      </c>
      <c r="G19" s="221" t="s">
        <v>53</v>
      </c>
      <c r="H19" s="189">
        <v>44925</v>
      </c>
      <c r="I19" s="187"/>
      <c r="J19" s="190"/>
      <c r="K19" s="192"/>
      <c r="L19" s="194">
        <v>3600</v>
      </c>
      <c r="M19" s="195" t="s">
        <v>54</v>
      </c>
    </row>
    <row r="20" spans="1:18" ht="30.6" x14ac:dyDescent="0.3">
      <c r="A20" s="20">
        <f t="shared" si="2"/>
        <v>14</v>
      </c>
      <c r="B20" s="181" t="s">
        <v>46</v>
      </c>
      <c r="C20" s="193">
        <v>629</v>
      </c>
      <c r="D20" s="193">
        <v>629</v>
      </c>
      <c r="E20" s="183" t="s">
        <v>23</v>
      </c>
      <c r="F20" s="184" t="s">
        <v>19</v>
      </c>
      <c r="G20" s="181" t="s">
        <v>55</v>
      </c>
      <c r="H20" s="189">
        <v>44925</v>
      </c>
      <c r="I20" s="187"/>
      <c r="J20" s="190"/>
      <c r="K20" s="192"/>
      <c r="L20" s="194">
        <v>3600</v>
      </c>
      <c r="M20" s="195" t="s">
        <v>56</v>
      </c>
      <c r="O20" s="40"/>
    </row>
    <row r="21" spans="1:18" ht="30.6" x14ac:dyDescent="0.3">
      <c r="A21" s="20">
        <f t="shared" ref="A21:A23" si="3">A20+1</f>
        <v>15</v>
      </c>
      <c r="B21" s="181" t="s">
        <v>46</v>
      </c>
      <c r="C21" s="167">
        <v>672.5</v>
      </c>
      <c r="D21" s="167">
        <v>672.5</v>
      </c>
      <c r="E21" s="183" t="s">
        <v>23</v>
      </c>
      <c r="F21" s="184" t="s">
        <v>19</v>
      </c>
      <c r="G21" s="221" t="s">
        <v>57</v>
      </c>
      <c r="H21" s="178">
        <v>44925</v>
      </c>
      <c r="I21" s="172"/>
      <c r="J21" s="173"/>
      <c r="K21" s="174"/>
      <c r="L21" s="198">
        <v>3600</v>
      </c>
      <c r="M21" s="195" t="s">
        <v>58</v>
      </c>
    </row>
    <row r="22" spans="1:18" ht="30.6" x14ac:dyDescent="0.3">
      <c r="A22" s="20">
        <f t="shared" si="3"/>
        <v>16</v>
      </c>
      <c r="B22" s="181" t="s">
        <v>46</v>
      </c>
      <c r="C22" s="193">
        <v>62.66</v>
      </c>
      <c r="D22" s="193">
        <v>62.66</v>
      </c>
      <c r="E22" s="183" t="s">
        <v>23</v>
      </c>
      <c r="F22" s="184" t="s">
        <v>19</v>
      </c>
      <c r="G22" s="221" t="s">
        <v>59</v>
      </c>
      <c r="H22" s="189">
        <v>44925</v>
      </c>
      <c r="I22" s="187"/>
      <c r="J22" s="190"/>
      <c r="K22" s="192"/>
      <c r="L22" s="194">
        <v>2400</v>
      </c>
      <c r="M22" s="195" t="s">
        <v>60</v>
      </c>
      <c r="N22" s="40">
        <f>SUM(D7:D26)</f>
        <v>13079.05</v>
      </c>
    </row>
    <row r="23" spans="1:18" ht="33.75" customHeight="1" x14ac:dyDescent="0.3">
      <c r="A23" s="20">
        <f t="shared" si="3"/>
        <v>17</v>
      </c>
      <c r="B23" s="181" t="s">
        <v>46</v>
      </c>
      <c r="C23" s="193">
        <v>884</v>
      </c>
      <c r="D23" s="193">
        <v>884</v>
      </c>
      <c r="E23" s="183" t="s">
        <v>23</v>
      </c>
      <c r="F23" s="184" t="s">
        <v>19</v>
      </c>
      <c r="G23" s="221" t="s">
        <v>61</v>
      </c>
      <c r="H23" s="189">
        <v>44925</v>
      </c>
      <c r="I23" s="187"/>
      <c r="J23" s="190"/>
      <c r="K23" s="192"/>
      <c r="L23" s="194">
        <v>3600</v>
      </c>
      <c r="M23" s="195" t="s">
        <v>62</v>
      </c>
      <c r="N23" s="40"/>
      <c r="P23" s="217"/>
    </row>
    <row r="24" spans="1:18" ht="30.6" x14ac:dyDescent="0.3">
      <c r="A24" s="20">
        <f t="shared" ref="A24" si="4">A23+1</f>
        <v>18</v>
      </c>
      <c r="B24" s="181" t="s">
        <v>46</v>
      </c>
      <c r="C24" s="193">
        <v>487.51</v>
      </c>
      <c r="D24" s="193">
        <v>487.51</v>
      </c>
      <c r="E24" s="183" t="s">
        <v>23</v>
      </c>
      <c r="F24" s="184" t="s">
        <v>19</v>
      </c>
      <c r="G24" s="221" t="s">
        <v>63</v>
      </c>
      <c r="H24" s="189">
        <v>44925</v>
      </c>
      <c r="I24" s="188"/>
      <c r="J24" s="190"/>
      <c r="K24" s="192"/>
      <c r="L24" s="194">
        <v>3600</v>
      </c>
      <c r="M24" s="195" t="s">
        <v>64</v>
      </c>
    </row>
    <row r="25" spans="1:18" ht="30.6" x14ac:dyDescent="0.3">
      <c r="A25" s="20">
        <v>19</v>
      </c>
      <c r="B25" s="181" t="s">
        <v>46</v>
      </c>
      <c r="C25" s="167">
        <v>1241</v>
      </c>
      <c r="D25" s="167">
        <v>1241</v>
      </c>
      <c r="E25" s="183" t="s">
        <v>23</v>
      </c>
      <c r="F25" s="184" t="s">
        <v>19</v>
      </c>
      <c r="G25" s="221" t="s">
        <v>65</v>
      </c>
      <c r="H25" s="178">
        <v>44925</v>
      </c>
      <c r="I25" s="172"/>
      <c r="J25" s="173"/>
      <c r="K25" s="174"/>
      <c r="L25" s="198">
        <v>3600</v>
      </c>
      <c r="M25" s="195" t="s">
        <v>66</v>
      </c>
    </row>
    <row r="26" spans="1:18" ht="30.6" x14ac:dyDescent="0.3">
      <c r="A26" s="21">
        <f t="shared" ref="A26" si="5">1+A25</f>
        <v>20</v>
      </c>
      <c r="B26" s="181" t="s">
        <v>46</v>
      </c>
      <c r="C26" s="182">
        <v>653.63</v>
      </c>
      <c r="D26" s="182">
        <v>653.63</v>
      </c>
      <c r="E26" s="183" t="s">
        <v>23</v>
      </c>
      <c r="F26" s="184" t="s">
        <v>19</v>
      </c>
      <c r="G26" s="221" t="s">
        <v>67</v>
      </c>
      <c r="H26" s="185">
        <v>44925</v>
      </c>
      <c r="I26" s="187"/>
      <c r="J26" s="200"/>
      <c r="K26" s="186"/>
      <c r="L26" s="188">
        <v>3600</v>
      </c>
      <c r="M26" s="195" t="s">
        <v>68</v>
      </c>
      <c r="N26" s="45"/>
      <c r="O26" s="46"/>
      <c r="P26" s="47"/>
      <c r="Q26" s="48"/>
      <c r="R26" s="47"/>
    </row>
    <row r="27" spans="1:18" x14ac:dyDescent="0.3">
      <c r="A27" s="1"/>
      <c r="B27" s="16" t="s">
        <v>69</v>
      </c>
      <c r="C27" s="17">
        <f>SUM(C7:C26)</f>
        <v>13079.05</v>
      </c>
      <c r="D27" s="17">
        <f>SUM(D7:D26)</f>
        <v>13079.05</v>
      </c>
      <c r="E27" s="226"/>
      <c r="F27" s="227"/>
      <c r="G27" s="227"/>
      <c r="H27" s="227"/>
      <c r="I27" s="227"/>
      <c r="J27" s="227"/>
      <c r="K27" s="227"/>
      <c r="L27" s="227"/>
      <c r="M27" s="1"/>
    </row>
    <row r="28" spans="1:18" x14ac:dyDescent="0.3">
      <c r="A28" s="1"/>
      <c r="B28" s="9" t="s">
        <v>70</v>
      </c>
      <c r="C28" s="28">
        <f>SUM(C27)</f>
        <v>13079.05</v>
      </c>
      <c r="D28" s="28">
        <f>SUM(D27)</f>
        <v>13079.05</v>
      </c>
      <c r="E28" s="69"/>
      <c r="F28" s="24"/>
      <c r="G28" s="97"/>
      <c r="H28" s="23" t="s">
        <v>71</v>
      </c>
      <c r="I28" s="23"/>
      <c r="J28" s="36"/>
      <c r="K28" s="36"/>
      <c r="L28" s="23" t="s">
        <v>71</v>
      </c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72</v>
      </c>
      <c r="I29" s="25"/>
      <c r="J29" s="25"/>
      <c r="K29" s="25"/>
      <c r="L29" s="25" t="s">
        <v>73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74</v>
      </c>
      <c r="I30" s="3"/>
      <c r="J30" s="3"/>
      <c r="K30" s="3"/>
      <c r="L30" s="3" t="s">
        <v>75</v>
      </c>
      <c r="M30" s="62"/>
    </row>
    <row r="31" spans="1:18" ht="15.6" x14ac:dyDescent="0.3">
      <c r="A31" s="10" t="s">
        <v>76</v>
      </c>
      <c r="B31" s="1"/>
      <c r="C31" s="10" t="s">
        <v>77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7"/>
      <c r="I32" s="13"/>
      <c r="J32" s="1"/>
      <c r="K32" s="1"/>
      <c r="L32" s="27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73</v>
      </c>
      <c r="I33" s="3"/>
      <c r="J33" s="1"/>
      <c r="K33" s="1"/>
      <c r="L33" s="3" t="s">
        <v>73</v>
      </c>
      <c r="M33" s="26"/>
    </row>
    <row r="34" spans="1:14" ht="15.6" x14ac:dyDescent="0.3">
      <c r="A34" s="11" t="s">
        <v>78</v>
      </c>
      <c r="B34" s="1"/>
      <c r="C34" s="1"/>
      <c r="D34" s="1"/>
      <c r="E34" s="71"/>
      <c r="F34" s="1"/>
      <c r="G34" s="1"/>
      <c r="H34" s="3" t="s">
        <v>79</v>
      </c>
      <c r="I34" s="1"/>
      <c r="J34" s="1"/>
      <c r="K34" s="1"/>
      <c r="L34" s="3" t="s">
        <v>80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249/2022</v>
      </c>
    </row>
    <row r="37" spans="1:14" ht="15.6" x14ac:dyDescent="0.3">
      <c r="A37" s="222" t="s">
        <v>81</v>
      </c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</row>
    <row r="38" spans="1:14" ht="16.2" x14ac:dyDescent="0.35">
      <c r="A38" s="5"/>
      <c r="B38" s="6"/>
      <c r="C38" s="95"/>
      <c r="D38" s="222" t="str">
        <f>D3</f>
        <v>Data: 07_12_2022 - 10_01_2022</v>
      </c>
      <c r="E38" s="222"/>
      <c r="F38" s="222"/>
      <c r="G38" s="222"/>
      <c r="H38" s="7"/>
      <c r="I38" s="7"/>
      <c r="J38" s="7"/>
      <c r="K38" s="8"/>
      <c r="L38" s="223" t="s">
        <v>4</v>
      </c>
      <c r="M38" s="223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5</v>
      </c>
      <c r="C40" s="35" t="s">
        <v>6</v>
      </c>
      <c r="D40" s="32" t="s">
        <v>7</v>
      </c>
      <c r="E40" s="224" t="s">
        <v>8</v>
      </c>
      <c r="F40" s="225"/>
      <c r="G40" s="31" t="s">
        <v>9</v>
      </c>
      <c r="H40" s="35" t="s">
        <v>10</v>
      </c>
      <c r="I40" s="35" t="s">
        <v>11</v>
      </c>
      <c r="J40" s="35" t="s">
        <v>12</v>
      </c>
      <c r="K40" s="35" t="s">
        <v>13</v>
      </c>
      <c r="L40" s="35" t="s">
        <v>14</v>
      </c>
      <c r="M40" s="35" t="s">
        <v>15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30.6" x14ac:dyDescent="0.3">
      <c r="A42" s="29">
        <v>21</v>
      </c>
      <c r="B42" s="181" t="s">
        <v>82</v>
      </c>
      <c r="C42" s="193">
        <v>191.25</v>
      </c>
      <c r="D42" s="193">
        <v>191.25</v>
      </c>
      <c r="E42" s="183" t="s">
        <v>23</v>
      </c>
      <c r="F42" s="184" t="s">
        <v>19</v>
      </c>
      <c r="G42" s="221" t="s">
        <v>83</v>
      </c>
      <c r="H42" s="189">
        <v>44925</v>
      </c>
      <c r="I42" s="188"/>
      <c r="J42" s="190"/>
      <c r="K42" s="192"/>
      <c r="L42" s="194">
        <v>2400</v>
      </c>
      <c r="M42" s="195" t="s">
        <v>84</v>
      </c>
    </row>
    <row r="43" spans="1:14" ht="30.75" customHeight="1" x14ac:dyDescent="0.3">
      <c r="A43" s="20">
        <f>A42+1</f>
        <v>22</v>
      </c>
      <c r="B43" s="181" t="s">
        <v>46</v>
      </c>
      <c r="C43" s="193">
        <v>1003</v>
      </c>
      <c r="D43" s="193">
        <v>1003</v>
      </c>
      <c r="E43" s="183" t="s">
        <v>23</v>
      </c>
      <c r="F43" s="184" t="s">
        <v>24</v>
      </c>
      <c r="G43" s="221" t="s">
        <v>85</v>
      </c>
      <c r="H43" s="189">
        <v>44925</v>
      </c>
      <c r="I43" s="188"/>
      <c r="J43" s="190"/>
      <c r="K43" s="192"/>
      <c r="L43" s="194">
        <v>3600</v>
      </c>
      <c r="M43" s="195" t="s">
        <v>86</v>
      </c>
      <c r="N43" s="40"/>
    </row>
    <row r="44" spans="1:14" ht="30" customHeight="1" x14ac:dyDescent="0.3">
      <c r="A44" s="20">
        <f>A43+1</f>
        <v>23</v>
      </c>
      <c r="B44" s="166" t="s">
        <v>46</v>
      </c>
      <c r="C44" s="167">
        <v>477.74</v>
      </c>
      <c r="D44" s="167">
        <v>477.74</v>
      </c>
      <c r="E44" s="177" t="s">
        <v>23</v>
      </c>
      <c r="F44" s="169" t="s">
        <v>24</v>
      </c>
      <c r="G44" s="221" t="s">
        <v>87</v>
      </c>
      <c r="H44" s="178">
        <v>44925</v>
      </c>
      <c r="I44" s="172"/>
      <c r="J44" s="173"/>
      <c r="K44" s="174"/>
      <c r="L44" s="198">
        <v>3600</v>
      </c>
      <c r="M44" s="195" t="s">
        <v>88</v>
      </c>
    </row>
    <row r="45" spans="1:14" ht="30.6" x14ac:dyDescent="0.3">
      <c r="A45" s="20">
        <f t="shared" ref="A45:A61" si="6">A44+1</f>
        <v>24</v>
      </c>
      <c r="B45" s="181" t="s">
        <v>46</v>
      </c>
      <c r="C45" s="167">
        <v>306</v>
      </c>
      <c r="D45" s="167">
        <v>306</v>
      </c>
      <c r="E45" s="183" t="s">
        <v>23</v>
      </c>
      <c r="F45" s="184" t="s">
        <v>19</v>
      </c>
      <c r="G45" s="181" t="s">
        <v>89</v>
      </c>
      <c r="H45" s="185">
        <v>44925</v>
      </c>
      <c r="I45" s="187"/>
      <c r="J45" s="200"/>
      <c r="K45" s="186"/>
      <c r="L45" s="188">
        <v>3600</v>
      </c>
      <c r="M45" s="195" t="s">
        <v>90</v>
      </c>
    </row>
    <row r="46" spans="1:14" ht="30.6" x14ac:dyDescent="0.3">
      <c r="A46" s="20">
        <f t="shared" si="6"/>
        <v>25</v>
      </c>
      <c r="B46" s="166" t="s">
        <v>91</v>
      </c>
      <c r="C46" s="167">
        <v>565.77</v>
      </c>
      <c r="D46" s="167">
        <v>565.77</v>
      </c>
      <c r="E46" s="183" t="s">
        <v>23</v>
      </c>
      <c r="F46" s="184" t="s">
        <v>24</v>
      </c>
      <c r="G46" s="181" t="s">
        <v>92</v>
      </c>
      <c r="H46" s="178">
        <v>44925</v>
      </c>
      <c r="I46" s="172"/>
      <c r="J46" s="173"/>
      <c r="K46" s="174"/>
      <c r="L46" s="198">
        <v>3600</v>
      </c>
      <c r="M46" s="195" t="s">
        <v>93</v>
      </c>
    </row>
    <row r="47" spans="1:14" ht="45.6" x14ac:dyDescent="0.3">
      <c r="A47" s="20">
        <f t="shared" si="6"/>
        <v>26</v>
      </c>
      <c r="B47" s="206" t="s">
        <v>46</v>
      </c>
      <c r="C47" s="207">
        <v>476</v>
      </c>
      <c r="D47" s="207">
        <v>476</v>
      </c>
      <c r="E47" s="183" t="s">
        <v>23</v>
      </c>
      <c r="F47" s="184" t="s">
        <v>24</v>
      </c>
      <c r="G47" s="221" t="s">
        <v>94</v>
      </c>
      <c r="H47" s="208">
        <v>44925</v>
      </c>
      <c r="I47" s="209"/>
      <c r="J47" s="210"/>
      <c r="K47" s="211"/>
      <c r="L47" s="212">
        <v>3600</v>
      </c>
      <c r="M47" s="214" t="s">
        <v>95</v>
      </c>
      <c r="N47" s="40"/>
    </row>
    <row r="48" spans="1:14" ht="36" customHeight="1" x14ac:dyDescent="0.3">
      <c r="A48" s="20">
        <f t="shared" si="6"/>
        <v>27</v>
      </c>
      <c r="B48" s="206" t="s">
        <v>46</v>
      </c>
      <c r="C48" s="167">
        <v>800.56</v>
      </c>
      <c r="D48" s="167">
        <v>800.56</v>
      </c>
      <c r="E48" s="177" t="s">
        <v>23</v>
      </c>
      <c r="F48" s="169" t="s">
        <v>24</v>
      </c>
      <c r="G48" s="221" t="s">
        <v>96</v>
      </c>
      <c r="H48" s="178">
        <v>44925</v>
      </c>
      <c r="I48" s="172"/>
      <c r="J48" s="173"/>
      <c r="K48" s="174"/>
      <c r="L48" s="179">
        <v>3600</v>
      </c>
      <c r="M48" s="195" t="s">
        <v>97</v>
      </c>
    </row>
    <row r="49" spans="1:17" ht="30.6" x14ac:dyDescent="0.3">
      <c r="A49" s="20">
        <f t="shared" si="6"/>
        <v>28</v>
      </c>
      <c r="B49" s="181" t="s">
        <v>46</v>
      </c>
      <c r="C49" s="193">
        <v>334.15</v>
      </c>
      <c r="D49" s="193">
        <v>334.15</v>
      </c>
      <c r="E49" s="177" t="s">
        <v>23</v>
      </c>
      <c r="F49" s="169" t="s">
        <v>24</v>
      </c>
      <c r="G49" s="221" t="s">
        <v>98</v>
      </c>
      <c r="H49" s="189">
        <v>44925</v>
      </c>
      <c r="I49" s="187"/>
      <c r="J49" s="199"/>
      <c r="K49" s="192"/>
      <c r="L49" s="194">
        <v>3600</v>
      </c>
      <c r="M49" s="195" t="s">
        <v>99</v>
      </c>
    </row>
    <row r="50" spans="1:17" ht="32.25" customHeight="1" x14ac:dyDescent="0.3">
      <c r="A50" s="20">
        <f t="shared" si="6"/>
        <v>29</v>
      </c>
      <c r="B50" s="181" t="s">
        <v>100</v>
      </c>
      <c r="C50" s="193">
        <v>4</v>
      </c>
      <c r="D50" s="193">
        <v>4</v>
      </c>
      <c r="E50" s="183" t="s">
        <v>23</v>
      </c>
      <c r="F50" s="184" t="s">
        <v>19</v>
      </c>
      <c r="G50" s="181" t="s">
        <v>101</v>
      </c>
      <c r="H50" s="189"/>
      <c r="I50" s="188"/>
      <c r="J50" s="190"/>
      <c r="K50" s="192"/>
      <c r="L50" s="194"/>
      <c r="M50" s="195"/>
    </row>
    <row r="51" spans="1:17" ht="32.25" customHeight="1" x14ac:dyDescent="0.3">
      <c r="A51" s="20">
        <f t="shared" si="6"/>
        <v>30</v>
      </c>
      <c r="B51" s="181" t="s">
        <v>102</v>
      </c>
      <c r="C51" s="193">
        <v>157.27000000000001</v>
      </c>
      <c r="D51" s="193">
        <v>157.27000000000001</v>
      </c>
      <c r="E51" s="183" t="s">
        <v>23</v>
      </c>
      <c r="F51" s="184" t="s">
        <v>24</v>
      </c>
      <c r="G51" s="181" t="s">
        <v>103</v>
      </c>
      <c r="H51" s="189">
        <v>44651</v>
      </c>
      <c r="I51" s="188">
        <v>1014273</v>
      </c>
      <c r="J51" s="190"/>
      <c r="K51" s="192"/>
      <c r="L51" s="194">
        <v>3600</v>
      </c>
      <c r="M51" s="195"/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66" t="s">
        <v>102</v>
      </c>
      <c r="C52" s="167">
        <v>52.4</v>
      </c>
      <c r="D52" s="167">
        <v>52.4</v>
      </c>
      <c r="E52" s="177" t="s">
        <v>23</v>
      </c>
      <c r="F52" s="169" t="s">
        <v>19</v>
      </c>
      <c r="G52" s="181" t="s">
        <v>104</v>
      </c>
      <c r="H52" s="178">
        <v>44834</v>
      </c>
      <c r="I52" s="172">
        <v>1014531</v>
      </c>
      <c r="J52" s="173"/>
      <c r="K52" s="174"/>
      <c r="L52" s="198">
        <v>3600</v>
      </c>
      <c r="M52" s="195"/>
      <c r="N52" s="40"/>
    </row>
    <row r="53" spans="1:17" ht="15.6" x14ac:dyDescent="0.3">
      <c r="A53" s="20">
        <f t="shared" si="6"/>
        <v>32</v>
      </c>
      <c r="B53" s="181" t="s">
        <v>102</v>
      </c>
      <c r="C53" s="182">
        <v>32.03</v>
      </c>
      <c r="D53" s="182">
        <v>32.03</v>
      </c>
      <c r="E53" s="183" t="s">
        <v>23</v>
      </c>
      <c r="F53" s="184" t="s">
        <v>24</v>
      </c>
      <c r="G53" s="181" t="s">
        <v>105</v>
      </c>
      <c r="H53" s="185">
        <v>44865</v>
      </c>
      <c r="I53" s="187">
        <v>1014567</v>
      </c>
      <c r="J53" s="200"/>
      <c r="K53" s="186"/>
      <c r="L53" s="188">
        <v>3600</v>
      </c>
      <c r="M53" s="195"/>
      <c r="N53" s="40"/>
    </row>
    <row r="54" spans="1:17" ht="15.6" x14ac:dyDescent="0.3">
      <c r="A54" s="20">
        <f t="shared" si="6"/>
        <v>33</v>
      </c>
      <c r="B54" s="181"/>
      <c r="C54" s="193"/>
      <c r="D54" s="193"/>
      <c r="E54" s="183"/>
      <c r="F54" s="184"/>
      <c r="G54" s="181"/>
      <c r="H54" s="189"/>
      <c r="I54" s="187"/>
      <c r="J54" s="190"/>
      <c r="K54" s="192"/>
      <c r="L54" s="194"/>
      <c r="M54" s="195"/>
      <c r="O54" s="40"/>
    </row>
    <row r="55" spans="1:17" ht="15.6" x14ac:dyDescent="0.3">
      <c r="A55" s="20">
        <f t="shared" si="6"/>
        <v>34</v>
      </c>
      <c r="B55" s="166"/>
      <c r="C55" s="167"/>
      <c r="D55" s="167"/>
      <c r="E55" s="177"/>
      <c r="F55" s="169"/>
      <c r="G55" s="181"/>
      <c r="H55" s="178"/>
      <c r="I55" s="172"/>
      <c r="J55" s="173"/>
      <c r="K55" s="174"/>
      <c r="L55" s="198"/>
      <c r="M55" s="195"/>
    </row>
    <row r="56" spans="1:17" ht="15.6" x14ac:dyDescent="0.3">
      <c r="A56" s="20">
        <f t="shared" si="6"/>
        <v>35</v>
      </c>
      <c r="B56" s="166"/>
      <c r="C56" s="197"/>
      <c r="D56" s="197"/>
      <c r="E56" s="168"/>
      <c r="F56" s="169"/>
      <c r="G56" s="170"/>
      <c r="H56" s="171"/>
      <c r="I56" s="172"/>
      <c r="J56" s="173"/>
      <c r="K56" s="173"/>
      <c r="L56" s="176"/>
      <c r="M56" s="214"/>
    </row>
    <row r="57" spans="1:17" s="215" customFormat="1" ht="30" customHeight="1" x14ac:dyDescent="0.3">
      <c r="A57" s="213">
        <f t="shared" si="6"/>
        <v>36</v>
      </c>
      <c r="B57" s="181"/>
      <c r="C57" s="193"/>
      <c r="D57" s="193"/>
      <c r="E57" s="183"/>
      <c r="F57" s="184"/>
      <c r="G57" s="181"/>
      <c r="H57" s="189"/>
      <c r="I57" s="188"/>
      <c r="J57" s="190"/>
      <c r="K57" s="192"/>
      <c r="L57" s="194"/>
      <c r="M57" s="195"/>
      <c r="N57" s="216"/>
    </row>
    <row r="58" spans="1:17" ht="15.6" x14ac:dyDescent="0.3">
      <c r="A58" s="20">
        <f t="shared" si="6"/>
        <v>37</v>
      </c>
      <c r="B58" s="181"/>
      <c r="C58" s="193"/>
      <c r="D58" s="193"/>
      <c r="E58" s="183"/>
      <c r="F58" s="184"/>
      <c r="G58" s="181"/>
      <c r="H58" s="189"/>
      <c r="I58" s="188"/>
      <c r="J58" s="190"/>
      <c r="K58" s="192"/>
      <c r="L58" s="194"/>
      <c r="M58" s="195"/>
      <c r="N58" s="40"/>
    </row>
    <row r="59" spans="1:17" ht="31.5" customHeight="1" x14ac:dyDescent="0.3">
      <c r="A59" s="20">
        <f t="shared" si="6"/>
        <v>38</v>
      </c>
      <c r="B59" s="166"/>
      <c r="C59" s="167"/>
      <c r="D59" s="167"/>
      <c r="E59" s="177"/>
      <c r="F59" s="169"/>
      <c r="G59" s="181"/>
      <c r="H59" s="178"/>
      <c r="I59" s="172"/>
      <c r="J59" s="173"/>
      <c r="K59" s="174"/>
      <c r="L59" s="198"/>
      <c r="M59" s="195"/>
    </row>
    <row r="60" spans="1:17" ht="15.6" x14ac:dyDescent="0.3">
      <c r="A60" s="20">
        <f t="shared" si="6"/>
        <v>39</v>
      </c>
      <c r="B60" s="181"/>
      <c r="C60" s="182"/>
      <c r="D60" s="182"/>
      <c r="E60" s="183"/>
      <c r="F60" s="184"/>
      <c r="G60" s="181"/>
      <c r="H60" s="185"/>
      <c r="I60" s="187"/>
      <c r="J60" s="200"/>
      <c r="K60" s="186"/>
      <c r="L60" s="188"/>
      <c r="M60" s="195"/>
    </row>
    <row r="61" spans="1:17" ht="15.6" x14ac:dyDescent="0.3">
      <c r="A61" s="21">
        <f t="shared" si="6"/>
        <v>40</v>
      </c>
      <c r="B61" s="166"/>
      <c r="C61" s="167"/>
      <c r="D61" s="167"/>
      <c r="E61" s="177"/>
      <c r="F61" s="169"/>
      <c r="G61" s="170"/>
      <c r="H61" s="178"/>
      <c r="I61" s="172"/>
      <c r="J61" s="173"/>
      <c r="K61" s="174"/>
      <c r="L61" s="179"/>
      <c r="M61" s="195"/>
    </row>
    <row r="62" spans="1:17" x14ac:dyDescent="0.3">
      <c r="A62" s="1"/>
      <c r="B62" s="16" t="s">
        <v>69</v>
      </c>
      <c r="C62" s="17">
        <f>SUM(C42:C61)</f>
        <v>4400.17</v>
      </c>
      <c r="D62" s="17">
        <f>SUM(D42:D61)</f>
        <v>4400.17</v>
      </c>
      <c r="E62" s="230"/>
      <c r="F62" s="231"/>
      <c r="G62" s="231"/>
      <c r="H62" s="231"/>
      <c r="I62" s="231"/>
      <c r="J62" s="231"/>
      <c r="K62" s="231"/>
      <c r="L62" s="231"/>
      <c r="M62" s="1"/>
    </row>
    <row r="63" spans="1:17" x14ac:dyDescent="0.3">
      <c r="A63" s="1"/>
      <c r="B63" s="9" t="s">
        <v>70</v>
      </c>
      <c r="C63" s="28">
        <f>C62+C28</f>
        <v>17479.22</v>
      </c>
      <c r="D63" s="28">
        <f>D62+D28</f>
        <v>17479.22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72</v>
      </c>
      <c r="I64" s="25"/>
      <c r="J64" s="25"/>
      <c r="K64" s="25"/>
      <c r="L64" s="25" t="s">
        <v>73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74</v>
      </c>
      <c r="I65" s="3"/>
      <c r="J65" s="3"/>
      <c r="K65" s="3"/>
      <c r="L65" s="3" t="s">
        <v>75</v>
      </c>
      <c r="M65" s="62"/>
    </row>
    <row r="66" spans="1:14" ht="15.6" x14ac:dyDescent="0.3">
      <c r="A66" s="10" t="s">
        <v>76</v>
      </c>
      <c r="B66" s="1"/>
      <c r="C66" s="10" t="str">
        <f>C31</f>
        <v>Minuti 50/K9/23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22"/>
      <c r="E68" s="222"/>
      <c r="F68" s="222"/>
      <c r="G68" s="222"/>
      <c r="H68" s="3" t="s">
        <v>73</v>
      </c>
      <c r="I68" s="3"/>
      <c r="J68" s="1"/>
      <c r="K68" s="1"/>
      <c r="L68" s="3" t="s">
        <v>73</v>
      </c>
      <c r="M68" s="26"/>
    </row>
    <row r="69" spans="1:14" ht="15.6" x14ac:dyDescent="0.3">
      <c r="A69" s="11" t="s">
        <v>78</v>
      </c>
      <c r="B69" s="1"/>
      <c r="C69" s="1"/>
      <c r="D69" s="34"/>
      <c r="E69" s="67"/>
      <c r="F69" s="34"/>
      <c r="G69" s="34"/>
      <c r="H69" s="3" t="s">
        <v>79</v>
      </c>
      <c r="I69" s="1"/>
      <c r="J69" s="1"/>
      <c r="K69" s="1"/>
      <c r="L69" s="3" t="s">
        <v>80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249/2022</v>
      </c>
    </row>
    <row r="71" spans="1:14" ht="15.6" x14ac:dyDescent="0.3">
      <c r="A71" s="222" t="s">
        <v>81</v>
      </c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</row>
    <row r="72" spans="1:14" ht="16.2" x14ac:dyDescent="0.35">
      <c r="A72" s="5"/>
      <c r="B72" s="6"/>
      <c r="C72" s="1"/>
      <c r="G72" s="232" t="s">
        <v>106</v>
      </c>
      <c r="H72" s="232"/>
      <c r="I72" s="232"/>
      <c r="J72" s="232"/>
      <c r="K72" s="8"/>
      <c r="L72" s="223" t="s">
        <v>4</v>
      </c>
      <c r="M72" s="223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5</v>
      </c>
      <c r="C74" s="35" t="s">
        <v>6</v>
      </c>
      <c r="D74" s="32" t="s">
        <v>7</v>
      </c>
      <c r="E74" s="224" t="s">
        <v>8</v>
      </c>
      <c r="F74" s="225"/>
      <c r="G74" s="31" t="s">
        <v>9</v>
      </c>
      <c r="H74" s="35" t="s">
        <v>10</v>
      </c>
      <c r="I74" s="35" t="s">
        <v>11</v>
      </c>
      <c r="J74" s="35" t="s">
        <v>12</v>
      </c>
      <c r="K74" s="35" t="s">
        <v>13</v>
      </c>
      <c r="L74" s="35" t="s">
        <v>14</v>
      </c>
      <c r="M74" s="35" t="s">
        <v>15</v>
      </c>
    </row>
    <row r="75" spans="1:14" x14ac:dyDescent="0.3">
      <c r="A75" s="19"/>
      <c r="B75" s="14" t="s">
        <v>16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181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181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181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9"/>
      <c r="C79" s="182"/>
      <c r="D79" s="182"/>
      <c r="E79" s="183"/>
      <c r="F79" s="184"/>
      <c r="G79" s="181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181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181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G86" s="181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69</v>
      </c>
      <c r="C96" s="17">
        <f>SUM(C76:C95)</f>
        <v>0</v>
      </c>
      <c r="D96" s="17">
        <f>SUM(D76:D95)</f>
        <v>0</v>
      </c>
      <c r="E96" s="226"/>
      <c r="F96" s="227"/>
      <c r="G96" s="227"/>
      <c r="H96" s="227"/>
      <c r="I96" s="227"/>
      <c r="J96" s="227"/>
      <c r="K96" s="227"/>
      <c r="L96" s="227"/>
      <c r="M96" s="1"/>
    </row>
    <row r="97" spans="1:15" x14ac:dyDescent="0.3">
      <c r="A97" s="1"/>
      <c r="B97" s="9" t="s">
        <v>70</v>
      </c>
      <c r="C97" s="28">
        <f>C96+C63</f>
        <v>17479.22</v>
      </c>
      <c r="D97" s="28">
        <f>D96+D63</f>
        <v>17479.22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72</v>
      </c>
      <c r="I98" s="25"/>
      <c r="J98" s="25"/>
      <c r="K98" s="25"/>
      <c r="L98" s="25" t="s">
        <v>73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74</v>
      </c>
      <c r="I99" s="3"/>
      <c r="J99" s="3"/>
      <c r="K99" s="3"/>
      <c r="L99" s="3" t="s">
        <v>75</v>
      </c>
      <c r="M99" s="62"/>
    </row>
    <row r="100" spans="1:15" ht="15.6" x14ac:dyDescent="0.3">
      <c r="A100" s="10" t="s">
        <v>76</v>
      </c>
      <c r="B100" s="1"/>
      <c r="C100" s="10" t="str">
        <f>C66</f>
        <v>Minuti 50/K9/23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73</v>
      </c>
      <c r="I102" s="3"/>
      <c r="J102" s="1"/>
      <c r="K102" s="1"/>
      <c r="L102" s="3" t="s">
        <v>73</v>
      </c>
      <c r="M102" s="26"/>
    </row>
    <row r="103" spans="1:15" ht="15.6" x14ac:dyDescent="0.3">
      <c r="A103" s="11" t="s">
        <v>78</v>
      </c>
      <c r="B103" s="1"/>
      <c r="C103" s="1"/>
      <c r="D103" s="1"/>
      <c r="E103" s="71"/>
      <c r="F103" s="1"/>
      <c r="G103" s="1"/>
      <c r="H103" s="3" t="s">
        <v>79</v>
      </c>
      <c r="I103" s="1"/>
      <c r="J103" s="1"/>
      <c r="K103" s="1"/>
      <c r="L103" s="3" t="s">
        <v>80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249/2022</v>
      </c>
    </row>
    <row r="106" spans="1:15" ht="15.6" x14ac:dyDescent="0.3">
      <c r="A106" s="222" t="s">
        <v>81</v>
      </c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</row>
    <row r="107" spans="1:15" ht="16.2" x14ac:dyDescent="0.35">
      <c r="A107" s="5"/>
      <c r="B107" s="6"/>
      <c r="C107" s="95"/>
      <c r="D107" s="222" t="str">
        <f>D3</f>
        <v>Data: 07_12_2022 - 10_01_2022</v>
      </c>
      <c r="E107" s="222"/>
      <c r="F107" s="222"/>
      <c r="G107" s="222"/>
      <c r="H107" s="7"/>
      <c r="I107" s="7"/>
      <c r="J107" s="7"/>
      <c r="K107" s="8"/>
      <c r="L107" s="223" t="s">
        <v>4</v>
      </c>
      <c r="M107" s="223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5</v>
      </c>
      <c r="C109" s="35" t="s">
        <v>6</v>
      </c>
      <c r="D109" s="32" t="s">
        <v>7</v>
      </c>
      <c r="E109" s="224" t="s">
        <v>8</v>
      </c>
      <c r="F109" s="225"/>
      <c r="G109" s="31" t="s">
        <v>9</v>
      </c>
      <c r="H109" s="35" t="s">
        <v>10</v>
      </c>
      <c r="I109" s="35" t="s">
        <v>11</v>
      </c>
      <c r="J109" s="35" t="s">
        <v>12</v>
      </c>
      <c r="K109" s="35" t="s">
        <v>13</v>
      </c>
      <c r="L109" s="35" t="s">
        <v>14</v>
      </c>
      <c r="M109" s="35" t="s">
        <v>15</v>
      </c>
    </row>
    <row r="110" spans="1:15" x14ac:dyDescent="0.3">
      <c r="A110" s="19"/>
      <c r="B110" s="14" t="s">
        <v>16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26"/>
      <c r="F131" s="227"/>
      <c r="G131" s="227"/>
      <c r="H131" s="227"/>
      <c r="I131" s="227"/>
      <c r="J131" s="227"/>
      <c r="K131" s="227"/>
      <c r="L131" s="227"/>
      <c r="M131" s="1"/>
    </row>
    <row r="132" spans="1:14" x14ac:dyDescent="0.3">
      <c r="A132" s="1"/>
      <c r="B132" s="9" t="s">
        <v>70</v>
      </c>
      <c r="C132" s="28">
        <f>C131+C97</f>
        <v>17479.22</v>
      </c>
      <c r="D132" s="28">
        <f>D131+D97</f>
        <v>17479.22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72</v>
      </c>
      <c r="I133" s="25"/>
      <c r="J133" s="25"/>
      <c r="K133" s="25"/>
      <c r="L133" s="25" t="s">
        <v>73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74</v>
      </c>
      <c r="I134" s="3"/>
      <c r="J134" s="3"/>
      <c r="K134" s="3"/>
      <c r="L134" s="3" t="s">
        <v>75</v>
      </c>
      <c r="M134" s="62"/>
    </row>
    <row r="135" spans="1:14" ht="15.6" x14ac:dyDescent="0.3">
      <c r="A135" s="10" t="s">
        <v>76</v>
      </c>
      <c r="B135" s="1"/>
      <c r="C135" s="10" t="str">
        <f>C100</f>
        <v>Minuti 50/K9/23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73</v>
      </c>
      <c r="I137" s="3"/>
      <c r="J137" s="1"/>
      <c r="K137" s="1"/>
      <c r="L137" s="3" t="s">
        <v>73</v>
      </c>
      <c r="M137" s="26"/>
    </row>
    <row r="138" spans="1:14" ht="15.6" x14ac:dyDescent="0.3">
      <c r="A138" s="11" t="s">
        <v>78</v>
      </c>
      <c r="B138" s="1"/>
      <c r="C138" s="1"/>
      <c r="D138" s="1"/>
      <c r="E138" s="71"/>
      <c r="F138" s="1"/>
      <c r="G138" s="1"/>
      <c r="H138" s="3" t="s">
        <v>79</v>
      </c>
      <c r="I138" s="1"/>
      <c r="J138" s="1"/>
      <c r="K138" s="1"/>
      <c r="L138" s="3" t="s">
        <v>80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249/2022</v>
      </c>
    </row>
    <row r="141" spans="1:14" ht="15.6" x14ac:dyDescent="0.3">
      <c r="A141" s="222" t="s">
        <v>81</v>
      </c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</row>
    <row r="142" spans="1:14" ht="16.2" x14ac:dyDescent="0.35">
      <c r="A142" s="5"/>
      <c r="B142" s="6"/>
      <c r="C142" s="95"/>
      <c r="D142" s="222" t="str">
        <f>D107</f>
        <v>Data: 07_12_2022 - 10_01_2022</v>
      </c>
      <c r="E142" s="222"/>
      <c r="F142" s="222"/>
      <c r="G142" s="222"/>
      <c r="H142" s="7"/>
      <c r="I142" s="7"/>
      <c r="J142" s="7"/>
      <c r="K142" s="8"/>
      <c r="L142" s="223" t="s">
        <v>4</v>
      </c>
      <c r="M142" s="223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5</v>
      </c>
      <c r="C144" s="35" t="s">
        <v>6</v>
      </c>
      <c r="D144" s="32" t="s">
        <v>7</v>
      </c>
      <c r="E144" s="224" t="s">
        <v>8</v>
      </c>
      <c r="F144" s="225"/>
      <c r="G144" s="31" t="s">
        <v>9</v>
      </c>
      <c r="H144" s="35" t="s">
        <v>10</v>
      </c>
      <c r="I144" s="35" t="s">
        <v>11</v>
      </c>
      <c r="J144" s="35" t="s">
        <v>12</v>
      </c>
      <c r="K144" s="35" t="s">
        <v>13</v>
      </c>
      <c r="L144" s="35" t="s">
        <v>14</v>
      </c>
      <c r="M144" s="35" t="s">
        <v>15</v>
      </c>
    </row>
    <row r="145" spans="1:15" x14ac:dyDescent="0.3">
      <c r="A145" s="19"/>
      <c r="B145" s="14" t="s">
        <v>16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69</v>
      </c>
      <c r="C166" s="17">
        <f>SUM(C146:C165)</f>
        <v>0</v>
      </c>
      <c r="D166" s="17">
        <f>SUM(D146:D165)</f>
        <v>0</v>
      </c>
      <c r="E166" s="226"/>
      <c r="F166" s="227"/>
      <c r="G166" s="227"/>
      <c r="H166" s="227"/>
      <c r="I166" s="227"/>
      <c r="J166" s="227"/>
      <c r="K166" s="227"/>
      <c r="L166" s="227"/>
      <c r="M166" s="1"/>
    </row>
    <row r="167" spans="1:15" x14ac:dyDescent="0.3">
      <c r="A167" s="1"/>
      <c r="B167" s="9" t="s">
        <v>70</v>
      </c>
      <c r="C167" s="28">
        <f>C166+C132</f>
        <v>17479.22</v>
      </c>
      <c r="D167" s="28">
        <f>D166+D132</f>
        <v>17479.22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72</v>
      </c>
      <c r="I168" s="25"/>
      <c r="J168" s="25"/>
      <c r="K168" s="25"/>
      <c r="L168" s="25" t="s">
        <v>73</v>
      </c>
      <c r="M168" s="1"/>
    </row>
    <row r="169" spans="1:15" ht="15.6" x14ac:dyDescent="0.3">
      <c r="A169" s="10" t="s">
        <v>76</v>
      </c>
      <c r="B169" s="1"/>
      <c r="C169" s="10" t="str">
        <f>C100</f>
        <v>Minuti 50/K9/23</v>
      </c>
      <c r="D169" s="18"/>
      <c r="E169" s="70"/>
      <c r="F169" s="36"/>
      <c r="G169" s="36"/>
      <c r="H169" s="3" t="s">
        <v>74</v>
      </c>
      <c r="I169" s="3"/>
      <c r="J169" s="3"/>
      <c r="K169" s="3"/>
      <c r="L169" s="3" t="s">
        <v>75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78</v>
      </c>
      <c r="B172" s="1"/>
      <c r="C172" s="1"/>
      <c r="D172" s="1"/>
      <c r="E172" s="71"/>
      <c r="F172" s="1"/>
      <c r="G172" s="36"/>
      <c r="H172" s="3" t="s">
        <v>73</v>
      </c>
      <c r="I172" s="3"/>
      <c r="J172" s="1"/>
      <c r="K172" s="1"/>
      <c r="L172" s="3" t="s">
        <v>73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79</v>
      </c>
      <c r="I173" s="1"/>
      <c r="J173" s="1"/>
      <c r="K173" s="1"/>
      <c r="L173" s="3" t="s">
        <v>80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249/2022</v>
      </c>
    </row>
    <row r="177" spans="1:14" ht="15.6" x14ac:dyDescent="0.3">
      <c r="A177" s="222" t="s">
        <v>81</v>
      </c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</row>
    <row r="178" spans="1:14" ht="16.2" x14ac:dyDescent="0.35">
      <c r="A178" s="5"/>
      <c r="B178" s="6"/>
      <c r="C178" s="95"/>
      <c r="D178" s="222" t="str">
        <f>D142</f>
        <v>Data: 07_12_2022 - 10_01_2022</v>
      </c>
      <c r="E178" s="222"/>
      <c r="F178" s="222"/>
      <c r="G178" s="222"/>
      <c r="H178" s="7"/>
      <c r="I178" s="7"/>
      <c r="J178" s="7"/>
      <c r="K178" s="8"/>
      <c r="L178" s="223" t="s">
        <v>107</v>
      </c>
      <c r="M178" s="223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5</v>
      </c>
      <c r="C180" s="35" t="s">
        <v>6</v>
      </c>
      <c r="D180" s="32" t="s">
        <v>7</v>
      </c>
      <c r="E180" s="224" t="s">
        <v>8</v>
      </c>
      <c r="F180" s="225"/>
      <c r="G180" s="31" t="s">
        <v>9</v>
      </c>
      <c r="H180" s="35" t="s">
        <v>10</v>
      </c>
      <c r="I180" s="35" t="s">
        <v>11</v>
      </c>
      <c r="J180" s="35" t="s">
        <v>12</v>
      </c>
      <c r="K180" s="35" t="s">
        <v>13</v>
      </c>
      <c r="L180" s="35" t="s">
        <v>14</v>
      </c>
      <c r="M180" s="35" t="s">
        <v>15</v>
      </c>
    </row>
    <row r="181" spans="1:14" x14ac:dyDescent="0.3">
      <c r="A181" s="19"/>
      <c r="B181" s="14" t="s">
        <v>16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69</v>
      </c>
      <c r="C202" s="17">
        <f>SUM(C182:C201)</f>
        <v>0</v>
      </c>
      <c r="D202" s="17">
        <f>SUM(D182:D201)</f>
        <v>0</v>
      </c>
      <c r="E202" s="226"/>
      <c r="F202" s="227"/>
      <c r="G202" s="227"/>
      <c r="H202" s="227"/>
      <c r="I202" s="227"/>
      <c r="J202" s="227"/>
      <c r="K202" s="227"/>
      <c r="L202" s="227"/>
      <c r="M202" s="1"/>
    </row>
    <row r="203" spans="1:15" x14ac:dyDescent="0.3">
      <c r="A203" s="1"/>
      <c r="B203" s="9" t="s">
        <v>70</v>
      </c>
      <c r="C203" s="28">
        <f>C202+C167</f>
        <v>17479.22</v>
      </c>
      <c r="D203" s="28">
        <f>D202+D167</f>
        <v>17479.22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72</v>
      </c>
      <c r="I204" s="25"/>
      <c r="J204" s="25"/>
      <c r="K204" s="25"/>
      <c r="L204" s="25" t="s">
        <v>73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74</v>
      </c>
      <c r="I205" s="3"/>
      <c r="J205" s="3"/>
      <c r="K205" s="3"/>
      <c r="L205" s="3" t="s">
        <v>75</v>
      </c>
      <c r="M205" s="62"/>
    </row>
    <row r="206" spans="1:15" ht="15.6" x14ac:dyDescent="0.3">
      <c r="A206" s="10" t="s">
        <v>76</v>
      </c>
      <c r="B206" s="1"/>
      <c r="C206" s="10" t="str">
        <f>C100</f>
        <v>Minuti 50/K9/23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73</v>
      </c>
      <c r="I208" s="3"/>
      <c r="J208" s="1"/>
      <c r="K208" s="1"/>
      <c r="L208" s="3" t="s">
        <v>73</v>
      </c>
      <c r="M208" s="26"/>
    </row>
    <row r="209" spans="1:13" ht="18" customHeight="1" x14ac:dyDescent="0.3">
      <c r="A209" s="11" t="s">
        <v>78</v>
      </c>
      <c r="B209" s="1"/>
      <c r="C209" s="1"/>
      <c r="D209" s="1"/>
      <c r="E209" s="71"/>
      <c r="F209" s="1"/>
      <c r="G209" s="1"/>
      <c r="H209" s="3" t="s">
        <v>79</v>
      </c>
      <c r="I209" s="1"/>
      <c r="J209" s="1"/>
      <c r="K209" s="1"/>
      <c r="L209" s="3" t="s">
        <v>80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249/2022</v>
      </c>
    </row>
    <row r="212" spans="1:13" ht="15.6" x14ac:dyDescent="0.3">
      <c r="A212" s="222" t="s">
        <v>81</v>
      </c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</row>
    <row r="213" spans="1:13" ht="15.6" x14ac:dyDescent="0.3">
      <c r="A213" s="34"/>
      <c r="B213" s="34"/>
      <c r="C213" s="34"/>
      <c r="D213" s="34"/>
      <c r="E213" s="34"/>
      <c r="F213" s="34"/>
      <c r="G213" s="235" t="str">
        <f>D142</f>
        <v>Data: 07_12_2022 - 10_01_2022</v>
      </c>
      <c r="H213" s="236"/>
      <c r="I213" s="236"/>
      <c r="J213" s="236"/>
      <c r="K213" s="34"/>
      <c r="L213" s="34"/>
      <c r="M213" s="34"/>
    </row>
    <row r="214" spans="1:13" ht="16.2" x14ac:dyDescent="0.35">
      <c r="A214" s="5"/>
      <c r="B214" s="6"/>
      <c r="C214" s="1"/>
      <c r="D214" s="222"/>
      <c r="E214" s="222"/>
      <c r="F214" s="222"/>
      <c r="G214" s="222"/>
      <c r="H214" s="7"/>
      <c r="I214" s="7"/>
      <c r="J214" s="7"/>
      <c r="K214" s="8"/>
      <c r="L214" s="223" t="s">
        <v>107</v>
      </c>
      <c r="M214" s="223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5</v>
      </c>
      <c r="C216" s="33" t="s">
        <v>6</v>
      </c>
      <c r="D216" s="12" t="s">
        <v>7</v>
      </c>
      <c r="E216" s="233" t="s">
        <v>8</v>
      </c>
      <c r="F216" s="234"/>
      <c r="G216" s="14" t="s">
        <v>9</v>
      </c>
      <c r="H216" s="33" t="s">
        <v>10</v>
      </c>
      <c r="I216" s="33" t="s">
        <v>11</v>
      </c>
      <c r="J216" s="33" t="s">
        <v>12</v>
      </c>
      <c r="K216" s="33" t="s">
        <v>13</v>
      </c>
      <c r="L216" s="33" t="s">
        <v>14</v>
      </c>
      <c r="M216" s="33" t="s">
        <v>15</v>
      </c>
    </row>
    <row r="217" spans="1:13" x14ac:dyDescent="0.3">
      <c r="A217" s="19"/>
      <c r="B217" s="14" t="s">
        <v>16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69</v>
      </c>
      <c r="C238" s="17">
        <f>SUM(C218:C237)</f>
        <v>0</v>
      </c>
      <c r="D238" s="17">
        <f>SUM(D218:D237)</f>
        <v>0</v>
      </c>
      <c r="E238" s="226"/>
      <c r="F238" s="227"/>
      <c r="G238" s="227"/>
      <c r="H238" s="227"/>
      <c r="I238" s="227"/>
      <c r="J238" s="227"/>
      <c r="K238" s="227"/>
      <c r="L238" s="227"/>
      <c r="M238" s="1"/>
    </row>
    <row r="239" spans="1:14" x14ac:dyDescent="0.3">
      <c r="A239" s="1"/>
      <c r="B239" s="9" t="s">
        <v>70</v>
      </c>
      <c r="C239" s="28">
        <f>C238+C203</f>
        <v>17479.22</v>
      </c>
      <c r="D239" s="28">
        <f>D238+D203</f>
        <v>17479.22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72</v>
      </c>
      <c r="I240" s="25"/>
      <c r="J240" s="25"/>
      <c r="K240" s="25"/>
      <c r="L240" s="25" t="s">
        <v>73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74</v>
      </c>
      <c r="I241" s="3"/>
      <c r="J241" s="123"/>
      <c r="K241" s="3"/>
      <c r="L241" s="3" t="s">
        <v>75</v>
      </c>
      <c r="M241" s="62"/>
    </row>
    <row r="242" spans="1:13" ht="15.6" x14ac:dyDescent="0.3">
      <c r="A242" s="10" t="s">
        <v>76</v>
      </c>
      <c r="B242" s="1"/>
      <c r="C242" s="10" t="str">
        <f>C135</f>
        <v>Minuti 50/K9/23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73</v>
      </c>
      <c r="I243" s="3"/>
      <c r="J243" s="1"/>
      <c r="K243" s="1"/>
      <c r="L243" s="3" t="s">
        <v>73</v>
      </c>
      <c r="M243" s="26"/>
    </row>
    <row r="244" spans="1:13" ht="15.6" x14ac:dyDescent="0.3">
      <c r="A244" s="11" t="s">
        <v>78</v>
      </c>
      <c r="B244" s="1"/>
      <c r="C244" s="1"/>
      <c r="D244" s="1"/>
      <c r="E244" s="71"/>
      <c r="F244" s="1"/>
      <c r="G244" s="1"/>
      <c r="H244" s="3" t="s">
        <v>79</v>
      </c>
      <c r="I244" s="1"/>
      <c r="J244" s="1"/>
      <c r="K244" s="1"/>
      <c r="L244" s="3" t="s">
        <v>80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108</v>
      </c>
    </row>
    <row r="248" spans="1:13" ht="15.6" x14ac:dyDescent="0.3">
      <c r="A248" s="222" t="s">
        <v>81</v>
      </c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</row>
    <row r="249" spans="1:13" ht="16.2" x14ac:dyDescent="0.35">
      <c r="A249" s="5"/>
      <c r="B249" s="6"/>
      <c r="C249" s="1"/>
      <c r="D249" s="222" t="str">
        <f>D142</f>
        <v>Data: 07_12_2022 - 10_01_2022</v>
      </c>
      <c r="E249" s="222"/>
      <c r="F249" s="222"/>
      <c r="G249" s="222"/>
      <c r="H249" s="7"/>
      <c r="I249" s="7"/>
      <c r="J249" s="7"/>
      <c r="K249" s="8"/>
      <c r="L249" s="223" t="s">
        <v>107</v>
      </c>
      <c r="M249" s="223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5</v>
      </c>
      <c r="C251" s="35" t="s">
        <v>6</v>
      </c>
      <c r="D251" s="32" t="s">
        <v>7</v>
      </c>
      <c r="E251" s="224" t="s">
        <v>8</v>
      </c>
      <c r="F251" s="225"/>
      <c r="G251" s="31" t="s">
        <v>9</v>
      </c>
      <c r="H251" s="35" t="s">
        <v>10</v>
      </c>
      <c r="I251" s="35" t="s">
        <v>11</v>
      </c>
      <c r="J251" s="35" t="s">
        <v>12</v>
      </c>
      <c r="K251" s="35" t="s">
        <v>13</v>
      </c>
      <c r="L251" s="35" t="s">
        <v>14</v>
      </c>
      <c r="M251" s="35" t="s">
        <v>15</v>
      </c>
    </row>
    <row r="252" spans="1:13" x14ac:dyDescent="0.3">
      <c r="A252" s="19"/>
      <c r="B252" s="14" t="s">
        <v>16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69</v>
      </c>
      <c r="C273" s="17">
        <f>SUM(C253:C272)</f>
        <v>0</v>
      </c>
      <c r="D273" s="17">
        <f>SUM(D253:D272)</f>
        <v>0</v>
      </c>
      <c r="E273" s="226"/>
      <c r="F273" s="227"/>
      <c r="G273" s="227"/>
      <c r="H273" s="227"/>
      <c r="I273" s="227"/>
      <c r="J273" s="227"/>
      <c r="K273" s="227"/>
      <c r="L273" s="227"/>
      <c r="M273" s="1"/>
    </row>
    <row r="274" spans="1:13" x14ac:dyDescent="0.3">
      <c r="A274" s="1"/>
      <c r="B274" s="9" t="s">
        <v>70</v>
      </c>
      <c r="C274" s="28">
        <f>C273+C239</f>
        <v>17479.22</v>
      </c>
      <c r="D274" s="28">
        <f>D273+D239</f>
        <v>17479.22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72</v>
      </c>
      <c r="I275" s="25"/>
      <c r="J275" s="25"/>
      <c r="K275" s="25"/>
      <c r="L275" s="25" t="s">
        <v>73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74</v>
      </c>
      <c r="I276" s="3"/>
      <c r="J276" s="3"/>
      <c r="K276" s="3"/>
      <c r="L276" s="3" t="s">
        <v>75</v>
      </c>
      <c r="M276" s="62"/>
    </row>
    <row r="277" spans="1:13" ht="15.6" x14ac:dyDescent="0.3">
      <c r="A277" s="10"/>
      <c r="B277" s="10" t="s">
        <v>109</v>
      </c>
      <c r="C277" s="10" t="s">
        <v>110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73</v>
      </c>
      <c r="I279" s="3"/>
      <c r="J279" s="1"/>
      <c r="K279" s="1"/>
      <c r="L279" s="3" t="s">
        <v>73</v>
      </c>
      <c r="M279" s="26"/>
    </row>
    <row r="280" spans="1:13" ht="15.6" x14ac:dyDescent="0.3">
      <c r="A280" s="11" t="s">
        <v>78</v>
      </c>
      <c r="B280" s="1"/>
      <c r="C280" s="1"/>
      <c r="D280" s="1"/>
      <c r="E280" s="71"/>
      <c r="F280" s="1"/>
      <c r="G280" s="1"/>
      <c r="H280" s="3" t="s">
        <v>79</v>
      </c>
      <c r="I280" s="1"/>
      <c r="J280" s="1"/>
      <c r="K280" s="1"/>
      <c r="L280" s="3" t="s">
        <v>80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108</v>
      </c>
    </row>
    <row r="283" spans="1:13" ht="15.6" x14ac:dyDescent="0.3">
      <c r="A283" s="222" t="s">
        <v>81</v>
      </c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</row>
    <row r="284" spans="1:13" ht="16.2" x14ac:dyDescent="0.35">
      <c r="A284" s="5"/>
      <c r="B284" s="6"/>
      <c r="C284" s="1"/>
      <c r="D284" s="222" t="str">
        <f>D178</f>
        <v>Data: 07_12_2022 - 10_01_2022</v>
      </c>
      <c r="E284" s="222"/>
      <c r="F284" s="222"/>
      <c r="G284" s="222"/>
      <c r="H284" s="7"/>
      <c r="I284" s="7"/>
      <c r="J284" s="7"/>
      <c r="K284" s="8"/>
      <c r="L284" s="223" t="s">
        <v>107</v>
      </c>
      <c r="M284" s="223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5</v>
      </c>
      <c r="C286" s="35" t="s">
        <v>6</v>
      </c>
      <c r="D286" s="32" t="s">
        <v>7</v>
      </c>
      <c r="E286" s="224" t="s">
        <v>8</v>
      </c>
      <c r="F286" s="225"/>
      <c r="G286" s="31" t="s">
        <v>9</v>
      </c>
      <c r="H286" s="35" t="s">
        <v>10</v>
      </c>
      <c r="I286" s="35" t="s">
        <v>11</v>
      </c>
      <c r="J286" s="35" t="s">
        <v>12</v>
      </c>
      <c r="K286" s="35" t="s">
        <v>13</v>
      </c>
      <c r="L286" s="35" t="s">
        <v>14</v>
      </c>
      <c r="M286" s="35" t="s">
        <v>15</v>
      </c>
    </row>
    <row r="287" spans="1:13" x14ac:dyDescent="0.3">
      <c r="A287" s="19"/>
      <c r="B287" s="14" t="s">
        <v>16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69</v>
      </c>
      <c r="C308" s="17">
        <f>SUM(C288:C307)</f>
        <v>0</v>
      </c>
      <c r="D308" s="17">
        <f>SUM(D288:D307)</f>
        <v>0</v>
      </c>
      <c r="E308" s="226"/>
      <c r="F308" s="227"/>
      <c r="G308" s="227"/>
      <c r="H308" s="227"/>
      <c r="I308" s="227"/>
      <c r="J308" s="227"/>
      <c r="K308" s="227"/>
      <c r="L308" s="227"/>
      <c r="M308" s="1"/>
    </row>
    <row r="309" spans="1:13" x14ac:dyDescent="0.3">
      <c r="A309" s="1"/>
      <c r="B309" s="9" t="s">
        <v>70</v>
      </c>
      <c r="C309" s="28">
        <f>C308+C274</f>
        <v>17479.22</v>
      </c>
      <c r="D309" s="28">
        <f>D308+D274</f>
        <v>17479.22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72</v>
      </c>
      <c r="I310" s="25"/>
      <c r="J310" s="25"/>
      <c r="K310" s="25"/>
      <c r="L310" s="25" t="s">
        <v>73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74</v>
      </c>
      <c r="I311" s="3"/>
      <c r="J311" s="3"/>
      <c r="K311" s="3"/>
      <c r="L311" s="3" t="s">
        <v>75</v>
      </c>
      <c r="M311" s="62"/>
    </row>
    <row r="312" spans="1:13" ht="15.6" x14ac:dyDescent="0.3">
      <c r="A312" s="10"/>
      <c r="B312" s="10" t="s">
        <v>109</v>
      </c>
      <c r="C312" s="10" t="s">
        <v>111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73</v>
      </c>
      <c r="I314" s="3"/>
      <c r="J314" s="1"/>
      <c r="K314" s="1"/>
      <c r="L314" s="3" t="s">
        <v>73</v>
      </c>
      <c r="M314" s="26"/>
    </row>
    <row r="315" spans="1:13" ht="15.6" x14ac:dyDescent="0.3">
      <c r="A315" s="11" t="s">
        <v>78</v>
      </c>
      <c r="B315" s="1"/>
      <c r="C315" s="1"/>
      <c r="D315" s="1"/>
      <c r="E315" s="71"/>
      <c r="F315" s="1"/>
      <c r="G315" s="1"/>
      <c r="H315" s="3" t="s">
        <v>79</v>
      </c>
      <c r="I315" s="1"/>
      <c r="J315" s="1"/>
      <c r="K315" s="1"/>
      <c r="L315" s="3" t="s">
        <v>80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108</v>
      </c>
    </row>
    <row r="319" spans="1:13" ht="15.6" x14ac:dyDescent="0.3">
      <c r="A319" s="222" t="s">
        <v>81</v>
      </c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</row>
    <row r="320" spans="1:13" ht="16.2" x14ac:dyDescent="0.35">
      <c r="A320" s="5"/>
      <c r="B320" s="6"/>
      <c r="C320" s="1"/>
      <c r="D320" s="222" t="str">
        <f>D284</f>
        <v>Data: 07_12_2022 - 10_01_2022</v>
      </c>
      <c r="E320" s="222"/>
      <c r="F320" s="222"/>
      <c r="G320" s="222"/>
      <c r="H320" s="7"/>
      <c r="I320" s="7"/>
      <c r="J320" s="7"/>
      <c r="K320" s="8"/>
      <c r="L320" s="223" t="s">
        <v>107</v>
      </c>
      <c r="M320" s="223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5</v>
      </c>
      <c r="C322" s="35" t="s">
        <v>6</v>
      </c>
      <c r="D322" s="32" t="s">
        <v>7</v>
      </c>
      <c r="E322" s="224" t="s">
        <v>8</v>
      </c>
      <c r="F322" s="225"/>
      <c r="G322" s="31" t="s">
        <v>9</v>
      </c>
      <c r="H322" s="35" t="s">
        <v>10</v>
      </c>
      <c r="I322" s="35" t="s">
        <v>11</v>
      </c>
      <c r="J322" s="35" t="s">
        <v>12</v>
      </c>
      <c r="K322" s="35" t="s">
        <v>13</v>
      </c>
      <c r="L322" s="35" t="s">
        <v>14</v>
      </c>
      <c r="M322" s="35" t="s">
        <v>15</v>
      </c>
    </row>
    <row r="323" spans="1:13" x14ac:dyDescent="0.3">
      <c r="A323" s="19"/>
      <c r="B323" s="14" t="s">
        <v>16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69</v>
      </c>
      <c r="C344" s="17">
        <f>SUM(C324:C343)</f>
        <v>0</v>
      </c>
      <c r="D344" s="17">
        <f>SUM(D324:D343)</f>
        <v>0</v>
      </c>
      <c r="E344" s="226"/>
      <c r="F344" s="227"/>
      <c r="G344" s="227"/>
      <c r="H344" s="227"/>
      <c r="I344" s="227"/>
      <c r="J344" s="227"/>
      <c r="K344" s="227"/>
      <c r="L344" s="227"/>
      <c r="M344" s="1"/>
    </row>
    <row r="345" spans="1:13" x14ac:dyDescent="0.3">
      <c r="A345" s="1"/>
      <c r="B345" s="9" t="s">
        <v>70</v>
      </c>
      <c r="C345" s="28">
        <f>C344+C309</f>
        <v>17479.22</v>
      </c>
      <c r="D345" s="28">
        <f>D344+D309</f>
        <v>17479.22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72</v>
      </c>
      <c r="I346" s="25"/>
      <c r="J346" s="25"/>
      <c r="K346" s="25"/>
      <c r="L346" s="25" t="s">
        <v>73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74</v>
      </c>
      <c r="I347" s="3"/>
      <c r="J347" s="3"/>
      <c r="K347" s="3"/>
      <c r="L347" s="3" t="s">
        <v>75</v>
      </c>
      <c r="M347" s="62"/>
    </row>
    <row r="348" spans="1:13" ht="15.6" x14ac:dyDescent="0.3">
      <c r="A348" s="10"/>
      <c r="B348" s="10" t="s">
        <v>109</v>
      </c>
      <c r="C348" s="10" t="s">
        <v>112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73</v>
      </c>
      <c r="I350" s="3"/>
      <c r="J350" s="1"/>
      <c r="K350" s="1"/>
      <c r="L350" s="3" t="s">
        <v>73</v>
      </c>
      <c r="M350" s="26"/>
    </row>
    <row r="351" spans="1:13" ht="15.6" x14ac:dyDescent="0.3">
      <c r="A351" s="11" t="s">
        <v>78</v>
      </c>
      <c r="B351" s="1"/>
      <c r="C351" s="1"/>
      <c r="D351" s="1"/>
      <c r="E351" s="71"/>
      <c r="F351" s="1"/>
      <c r="G351" s="1"/>
      <c r="H351" s="3" t="s">
        <v>79</v>
      </c>
      <c r="I351" s="1"/>
      <c r="J351" s="1"/>
      <c r="K351" s="1"/>
      <c r="L351" s="3" t="s">
        <v>80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85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9B3860-8F46-47E7-B231-DA58614F9D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2025-10-03T10:08:32Z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